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DD03F482-BC36-4025-9101-CA3022C7ECBA}" xr6:coauthVersionLast="45" xr6:coauthVersionMax="45" xr10:uidLastSave="{00000000-0000-0000-0000-000000000000}"/>
  <bookViews>
    <workbookView xWindow="2508" yWindow="2508" windowWidth="17280" windowHeight="8964" xr2:uid="{8F8EA4C5-ADF3-42E6-9AD3-9B55FBB2B5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F21" i="1"/>
  <c r="F20" i="1" s="1"/>
  <c r="G21" i="1"/>
  <c r="J21" i="1"/>
  <c r="D22" i="1"/>
  <c r="D21" i="1" s="1"/>
  <c r="E22" i="1"/>
  <c r="E21" i="1" s="1"/>
  <c r="E20" i="1" s="1"/>
  <c r="F22" i="1"/>
  <c r="G22" i="1"/>
  <c r="H22" i="1"/>
  <c r="H21" i="1" s="1"/>
  <c r="I22" i="1"/>
  <c r="K22" i="1" s="1"/>
  <c r="J22" i="1"/>
  <c r="L22" i="1"/>
  <c r="L21" i="1" s="1"/>
  <c r="K23" i="1"/>
  <c r="K24" i="1"/>
  <c r="F25" i="1"/>
  <c r="G25" i="1"/>
  <c r="J25" i="1"/>
  <c r="D26" i="1"/>
  <c r="D25" i="1" s="1"/>
  <c r="E26" i="1"/>
  <c r="E25" i="1" s="1"/>
  <c r="F26" i="1"/>
  <c r="G26" i="1"/>
  <c r="H26" i="1"/>
  <c r="H25" i="1" s="1"/>
  <c r="I26" i="1"/>
  <c r="K26" i="1" s="1"/>
  <c r="J26" i="1"/>
  <c r="L26" i="1"/>
  <c r="L25" i="1" s="1"/>
  <c r="K27" i="1"/>
  <c r="D28" i="1"/>
  <c r="G28" i="1"/>
  <c r="G20" i="1" s="1"/>
  <c r="H28" i="1"/>
  <c r="L28" i="1"/>
  <c r="D29" i="1"/>
  <c r="E29" i="1"/>
  <c r="E28" i="1" s="1"/>
  <c r="F29" i="1"/>
  <c r="F28" i="1" s="1"/>
  <c r="G29" i="1"/>
  <c r="H29" i="1"/>
  <c r="I29" i="1"/>
  <c r="I28" i="1" s="1"/>
  <c r="J29" i="1"/>
  <c r="K29" i="1" s="1"/>
  <c r="L29" i="1"/>
  <c r="K30" i="1"/>
  <c r="K31" i="1"/>
  <c r="G32" i="1"/>
  <c r="D33" i="1"/>
  <c r="E33" i="1"/>
  <c r="E32" i="1" s="1"/>
  <c r="F33" i="1"/>
  <c r="F32" i="1" s="1"/>
  <c r="G33" i="1"/>
  <c r="H33" i="1"/>
  <c r="I33" i="1"/>
  <c r="I32" i="1" s="1"/>
  <c r="J33" i="1"/>
  <c r="K33" i="1" s="1"/>
  <c r="L33" i="1"/>
  <c r="K34" i="1"/>
  <c r="D35" i="1"/>
  <c r="D32" i="1" s="1"/>
  <c r="E35" i="1"/>
  <c r="F35" i="1"/>
  <c r="G35" i="1"/>
  <c r="H35" i="1"/>
  <c r="H32" i="1" s="1"/>
  <c r="I35" i="1"/>
  <c r="K35" i="1" s="1"/>
  <c r="J35" i="1"/>
  <c r="L35" i="1"/>
  <c r="L32" i="1" s="1"/>
  <c r="K36" i="1"/>
  <c r="D37" i="1"/>
  <c r="E37" i="1"/>
  <c r="F37" i="1"/>
  <c r="G37" i="1"/>
  <c r="H37" i="1"/>
  <c r="I37" i="1"/>
  <c r="J37" i="1"/>
  <c r="K37" i="1" s="1"/>
  <c r="L37" i="1"/>
  <c r="K38" i="1"/>
  <c r="D39" i="1"/>
  <c r="H39" i="1"/>
  <c r="L39" i="1"/>
  <c r="D40" i="1"/>
  <c r="G40" i="1"/>
  <c r="G39" i="1" s="1"/>
  <c r="H40" i="1"/>
  <c r="L40" i="1"/>
  <c r="D41" i="1"/>
  <c r="E41" i="1"/>
  <c r="E40" i="1" s="1"/>
  <c r="E39" i="1" s="1"/>
  <c r="F41" i="1"/>
  <c r="F40" i="1" s="1"/>
  <c r="F39" i="1" s="1"/>
  <c r="G41" i="1"/>
  <c r="H41" i="1"/>
  <c r="I41" i="1"/>
  <c r="I40" i="1" s="1"/>
  <c r="J41" i="1"/>
  <c r="K41" i="1" s="1"/>
  <c r="L41" i="1"/>
  <c r="K42" i="1"/>
  <c r="K43" i="1"/>
  <c r="G44" i="1"/>
  <c r="F45" i="1"/>
  <c r="F44" i="1" s="1"/>
  <c r="G45" i="1"/>
  <c r="J45" i="1"/>
  <c r="J44" i="1" s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K51" i="1"/>
  <c r="I39" i="1" l="1"/>
  <c r="H20" i="1"/>
  <c r="H12" i="1" s="1"/>
  <c r="D20" i="1"/>
  <c r="D12" i="1" s="1"/>
  <c r="L20" i="1"/>
  <c r="L12" i="1" s="1"/>
  <c r="G12" i="1"/>
  <c r="K14" i="1"/>
  <c r="F12" i="1"/>
  <c r="E12" i="1"/>
  <c r="I45" i="1"/>
  <c r="J40" i="1"/>
  <c r="J39" i="1" s="1"/>
  <c r="J32" i="1"/>
  <c r="K32" i="1" s="1"/>
  <c r="J28" i="1"/>
  <c r="J20" i="1" s="1"/>
  <c r="J12" i="1" s="1"/>
  <c r="I25" i="1"/>
  <c r="K25" i="1" s="1"/>
  <c r="I21" i="1"/>
  <c r="I17" i="1"/>
  <c r="K17" i="1" s="1"/>
  <c r="I13" i="1"/>
  <c r="K21" i="1" l="1"/>
  <c r="I20" i="1"/>
  <c r="K20" i="1" s="1"/>
  <c r="K40" i="1"/>
  <c r="K13" i="1"/>
  <c r="K28" i="1"/>
  <c r="K45" i="1"/>
  <c r="I44" i="1"/>
  <c r="K44" i="1" s="1"/>
  <c r="K39" i="1"/>
  <c r="I12" i="1" l="1"/>
  <c r="K12" i="1" s="1"/>
</calcChain>
</file>

<file path=xl/sharedStrings.xml><?xml version="1.0" encoding="utf-8"?>
<sst xmlns="http://schemas.openxmlformats.org/spreadsheetml/2006/main" count="143" uniqueCount="141">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</sst>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73A2-8425-455E-A585-17E7A4C6CECB}">
  <dimension ref="A1:T10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D13+D17+D20+D39+D44</f>
        <v>2382585</v>
      </c>
      <c r="E12" s="11">
        <f>E13+E17+E20+E39+E44</f>
        <v>2382585</v>
      </c>
      <c r="F12" s="11">
        <f>F13+F17+F20+F39+F44</f>
        <v>7725270</v>
      </c>
      <c r="G12" s="11">
        <f>G13+G17+G20+G39+G44</f>
        <v>7017170</v>
      </c>
      <c r="H12" s="11">
        <f>H13+H17+H20+H39+H44</f>
        <v>7017170</v>
      </c>
      <c r="I12" s="11">
        <f>I13+I17+I20+I39+I44</f>
        <v>7017170</v>
      </c>
      <c r="J12" s="11">
        <f>J13+J17+J20+J39+J44</f>
        <v>5061040</v>
      </c>
      <c r="K12" s="11">
        <f>I12-J12</f>
        <v>1956130</v>
      </c>
      <c r="L12" s="11">
        <f>L13+L17+L20+L39+L44</f>
        <v>3493338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2199817</v>
      </c>
      <c r="G13" s="11">
        <f>G14</f>
        <v>1887017</v>
      </c>
      <c r="H13" s="11">
        <f>H14</f>
        <v>1887017</v>
      </c>
      <c r="I13" s="11">
        <f>I14</f>
        <v>1887017</v>
      </c>
      <c r="J13" s="11">
        <f>J14</f>
        <v>1526045</v>
      </c>
      <c r="K13" s="11">
        <f>I13-J13</f>
        <v>360972</v>
      </c>
      <c r="L13" s="11">
        <f>L14</f>
        <v>1254225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2199817</v>
      </c>
      <c r="G14" s="11">
        <f>G15</f>
        <v>1887017</v>
      </c>
      <c r="H14" s="11">
        <f>H15</f>
        <v>1887017</v>
      </c>
      <c r="I14" s="11">
        <f>I15</f>
        <v>1887017</v>
      </c>
      <c r="J14" s="11">
        <f>J15</f>
        <v>1526045</v>
      </c>
      <c r="K14" s="11">
        <f>I14-J14</f>
        <v>360972</v>
      </c>
      <c r="L14" s="11">
        <f>L15</f>
        <v>1254225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2199817</v>
      </c>
      <c r="G15" s="11">
        <f>G16</f>
        <v>1887017</v>
      </c>
      <c r="H15" s="11">
        <f>H16</f>
        <v>1887017</v>
      </c>
      <c r="I15" s="11">
        <f>I16</f>
        <v>1887017</v>
      </c>
      <c r="J15" s="11">
        <f>J16</f>
        <v>1526045</v>
      </c>
      <c r="K15" s="11">
        <f>I15-J15</f>
        <v>360972</v>
      </c>
      <c r="L15" s="11">
        <f>L16</f>
        <v>1254225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2199817</v>
      </c>
      <c r="G16" s="11">
        <v>1887017</v>
      </c>
      <c r="H16" s="11">
        <v>1887017</v>
      </c>
      <c r="I16" s="11">
        <v>1887017</v>
      </c>
      <c r="J16" s="11">
        <v>1526045</v>
      </c>
      <c r="K16" s="11">
        <f>I16-J16</f>
        <v>360972</v>
      </c>
      <c r="L16" s="11">
        <v>1254225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69892</v>
      </c>
      <c r="G17" s="11">
        <f>+G18</f>
        <v>55000</v>
      </c>
      <c r="H17" s="11">
        <f>+H18</f>
        <v>55000</v>
      </c>
      <c r="I17" s="11">
        <f>+I18</f>
        <v>55000</v>
      </c>
      <c r="J17" s="11">
        <f>+J18</f>
        <v>44762</v>
      </c>
      <c r="K17" s="11">
        <f>I17-J17</f>
        <v>10238</v>
      </c>
      <c r="L17" s="11">
        <f>+L18</f>
        <v>45334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69892</v>
      </c>
      <c r="G18" s="11">
        <f>+G19</f>
        <v>55000</v>
      </c>
      <c r="H18" s="11">
        <f>+H19</f>
        <v>55000</v>
      </c>
      <c r="I18" s="11">
        <f>+I19</f>
        <v>55000</v>
      </c>
      <c r="J18" s="11">
        <f>+J19</f>
        <v>44762</v>
      </c>
      <c r="K18" s="11">
        <f>I18-J18</f>
        <v>10238</v>
      </c>
      <c r="L18" s="11">
        <f>+L19</f>
        <v>45334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69892</v>
      </c>
      <c r="G19" s="11">
        <v>55000</v>
      </c>
      <c r="H19" s="11">
        <v>55000</v>
      </c>
      <c r="I19" s="11">
        <v>55000</v>
      </c>
      <c r="J19" s="11">
        <v>44762</v>
      </c>
      <c r="K19" s="11">
        <f>I19-J19</f>
        <v>10238</v>
      </c>
      <c r="L19" s="11">
        <v>45334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D21+D25+D28+D32</f>
        <v>909678</v>
      </c>
      <c r="E20" s="11">
        <f>E21+E25+E28+E32</f>
        <v>909678</v>
      </c>
      <c r="F20" s="11">
        <f>F21+F25+F28+F32</f>
        <v>2490778</v>
      </c>
      <c r="G20" s="11">
        <f>G21+G25+G28+G32</f>
        <v>2236578</v>
      </c>
      <c r="H20" s="11">
        <f>H21+H25+H28+H32</f>
        <v>2236578</v>
      </c>
      <c r="I20" s="11">
        <f>I21+I25+I28+I32</f>
        <v>2236578</v>
      </c>
      <c r="J20" s="11">
        <f>J21+J25+J28+J32</f>
        <v>1702455</v>
      </c>
      <c r="K20" s="11">
        <f>I20-J20</f>
        <v>534123</v>
      </c>
      <c r="L20" s="11">
        <f>L21+L25+L28+L32</f>
        <v>1379561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+D22+D24</f>
        <v>884678</v>
      </c>
      <c r="E21" s="11">
        <f>+E22+E24</f>
        <v>884678</v>
      </c>
      <c r="F21" s="11">
        <f>+F22+F24</f>
        <v>1222678</v>
      </c>
      <c r="G21" s="11">
        <f>+G22+G24</f>
        <v>1136678</v>
      </c>
      <c r="H21" s="11">
        <f>+H22+H24</f>
        <v>1136678</v>
      </c>
      <c r="I21" s="11">
        <f>+I22+I24</f>
        <v>1136678</v>
      </c>
      <c r="J21" s="11">
        <f>+J22+J24</f>
        <v>777235</v>
      </c>
      <c r="K21" s="11">
        <f>I21-J21</f>
        <v>359443</v>
      </c>
      <c r="L21" s="11">
        <f>+L22+L24</f>
        <v>446572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</f>
        <v>884678</v>
      </c>
      <c r="E22" s="11">
        <f>E23</f>
        <v>884678</v>
      </c>
      <c r="F22" s="11">
        <f>F23</f>
        <v>1130678</v>
      </c>
      <c r="G22" s="11">
        <f>G23</f>
        <v>1078678</v>
      </c>
      <c r="H22" s="11">
        <f>H23</f>
        <v>1078678</v>
      </c>
      <c r="I22" s="11">
        <f>I23</f>
        <v>1078678</v>
      </c>
      <c r="J22" s="11">
        <f>J23</f>
        <v>723834</v>
      </c>
      <c r="K22" s="11">
        <f>I22-J22</f>
        <v>354844</v>
      </c>
      <c r="L22" s="11">
        <f>L23</f>
        <v>385171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884678</v>
      </c>
      <c r="E23" s="11">
        <v>884678</v>
      </c>
      <c r="F23" s="11">
        <v>1130678</v>
      </c>
      <c r="G23" s="11">
        <v>1078678</v>
      </c>
      <c r="H23" s="11">
        <v>1078678</v>
      </c>
      <c r="I23" s="11">
        <v>1078678</v>
      </c>
      <c r="J23" s="11">
        <v>723834</v>
      </c>
      <c r="K23" s="11">
        <f>I23-J23</f>
        <v>354844</v>
      </c>
      <c r="L23" s="11">
        <v>385171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92000</v>
      </c>
      <c r="G24" s="11">
        <v>58000</v>
      </c>
      <c r="H24" s="11">
        <v>58000</v>
      </c>
      <c r="I24" s="11">
        <v>58000</v>
      </c>
      <c r="J24" s="11">
        <v>53401</v>
      </c>
      <c r="K24" s="11">
        <f>I24-J24</f>
        <v>4599</v>
      </c>
      <c r="L24" s="11">
        <v>61401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116000</v>
      </c>
      <c r="G25" s="11">
        <f>+G26</f>
        <v>109000</v>
      </c>
      <c r="H25" s="11">
        <f>+H26</f>
        <v>109000</v>
      </c>
      <c r="I25" s="11">
        <f>+I26</f>
        <v>109000</v>
      </c>
      <c r="J25" s="11">
        <f>+J26</f>
        <v>87658</v>
      </c>
      <c r="K25" s="11">
        <f>I25-J25</f>
        <v>21342</v>
      </c>
      <c r="L25" s="11">
        <f>+L26</f>
        <v>72340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116000</v>
      </c>
      <c r="G26" s="11">
        <f>G27</f>
        <v>109000</v>
      </c>
      <c r="H26" s="11">
        <f>H27</f>
        <v>109000</v>
      </c>
      <c r="I26" s="11">
        <f>I27</f>
        <v>109000</v>
      </c>
      <c r="J26" s="11">
        <f>J27</f>
        <v>87658</v>
      </c>
      <c r="K26" s="11">
        <f>I26-J26</f>
        <v>21342</v>
      </c>
      <c r="L26" s="11">
        <f>L27</f>
        <v>72340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116000</v>
      </c>
      <c r="G27" s="11">
        <v>109000</v>
      </c>
      <c r="H27" s="11">
        <v>109000</v>
      </c>
      <c r="I27" s="11">
        <v>109000</v>
      </c>
      <c r="J27" s="11">
        <v>87658</v>
      </c>
      <c r="K27" s="11">
        <f>I27-J27</f>
        <v>21342</v>
      </c>
      <c r="L27" s="11">
        <v>72340</v>
      </c>
    </row>
    <row r="28" spans="1:12" s="6" customFormat="1" ht="21.6" x14ac:dyDescent="0.3">
      <c r="A28" s="10" t="s">
        <v>66</v>
      </c>
      <c r="B28" s="10" t="s">
        <v>67</v>
      </c>
      <c r="C28" s="10" t="s">
        <v>68</v>
      </c>
      <c r="D28" s="11">
        <f>D29</f>
        <v>25000</v>
      </c>
      <c r="E28" s="11">
        <f>E29</f>
        <v>25000</v>
      </c>
      <c r="F28" s="11">
        <f>F29</f>
        <v>122000</v>
      </c>
      <c r="G28" s="11">
        <f>G29</f>
        <v>99000</v>
      </c>
      <c r="H28" s="11">
        <f>H29</f>
        <v>99000</v>
      </c>
      <c r="I28" s="11">
        <f>I29</f>
        <v>99000</v>
      </c>
      <c r="J28" s="11">
        <f>J29</f>
        <v>67277</v>
      </c>
      <c r="K28" s="11">
        <f>I28-J28</f>
        <v>31723</v>
      </c>
      <c r="L28" s="11">
        <f>L29</f>
        <v>71673</v>
      </c>
    </row>
    <row r="29" spans="1:12" s="6" customFormat="1" ht="21.6" x14ac:dyDescent="0.3">
      <c r="A29" s="10" t="s">
        <v>69</v>
      </c>
      <c r="B29" s="10" t="s">
        <v>70</v>
      </c>
      <c r="C29" s="10" t="s">
        <v>71</v>
      </c>
      <c r="D29" s="11">
        <f>D30+D31</f>
        <v>25000</v>
      </c>
      <c r="E29" s="11">
        <f>E30+E31</f>
        <v>25000</v>
      </c>
      <c r="F29" s="11">
        <f>F30+F31</f>
        <v>122000</v>
      </c>
      <c r="G29" s="11">
        <f>G30+G31</f>
        <v>99000</v>
      </c>
      <c r="H29" s="11">
        <f>H30+H31</f>
        <v>99000</v>
      </c>
      <c r="I29" s="11">
        <f>I30+I31</f>
        <v>99000</v>
      </c>
      <c r="J29" s="11">
        <f>J30+J31</f>
        <v>67277</v>
      </c>
      <c r="K29" s="11">
        <f>I29-J29</f>
        <v>31723</v>
      </c>
      <c r="L29" s="11">
        <f>L30+L31</f>
        <v>71673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25000</v>
      </c>
      <c r="E30" s="11">
        <v>25000</v>
      </c>
      <c r="F30" s="11">
        <v>122000</v>
      </c>
      <c r="G30" s="11">
        <v>99000</v>
      </c>
      <c r="H30" s="11">
        <v>99000</v>
      </c>
      <c r="I30" s="11">
        <v>99000</v>
      </c>
      <c r="J30" s="11">
        <v>67277</v>
      </c>
      <c r="K30" s="11">
        <f>I30-J30</f>
        <v>31723</v>
      </c>
      <c r="L30" s="11">
        <v>63249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8424</v>
      </c>
    </row>
    <row r="32" spans="1:12" s="6" customFormat="1" ht="31.8" x14ac:dyDescent="0.3">
      <c r="A32" s="10" t="s">
        <v>78</v>
      </c>
      <c r="B32" s="10" t="s">
        <v>79</v>
      </c>
      <c r="C32" s="10" t="s">
        <v>80</v>
      </c>
      <c r="D32" s="11">
        <f>+D33+D35+D37</f>
        <v>0</v>
      </c>
      <c r="E32" s="11">
        <f>+E33+E35+E37</f>
        <v>0</v>
      </c>
      <c r="F32" s="11">
        <f>+F33+F35+F37</f>
        <v>1030100</v>
      </c>
      <c r="G32" s="11">
        <f>+G33+G35+G37</f>
        <v>891900</v>
      </c>
      <c r="H32" s="11">
        <f>+H33+H35+H37</f>
        <v>891900</v>
      </c>
      <c r="I32" s="11">
        <f>+I33+I35+I37</f>
        <v>891900</v>
      </c>
      <c r="J32" s="11">
        <f>+J33+J35+J37</f>
        <v>770285</v>
      </c>
      <c r="K32" s="11">
        <f>I32-J32</f>
        <v>121615</v>
      </c>
      <c r="L32" s="11">
        <f>+L33+L35+L37</f>
        <v>788976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843000</v>
      </c>
      <c r="G33" s="11">
        <f>G34</f>
        <v>789000</v>
      </c>
      <c r="H33" s="11">
        <f>H34</f>
        <v>789000</v>
      </c>
      <c r="I33" s="11">
        <f>I34</f>
        <v>789000</v>
      </c>
      <c r="J33" s="11">
        <f>J34</f>
        <v>699069</v>
      </c>
      <c r="K33" s="11">
        <f>I33-J33</f>
        <v>89931</v>
      </c>
      <c r="L33" s="11">
        <f>L34</f>
        <v>706070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843000</v>
      </c>
      <c r="G34" s="11">
        <v>789000</v>
      </c>
      <c r="H34" s="11">
        <v>789000</v>
      </c>
      <c r="I34" s="11">
        <v>789000</v>
      </c>
      <c r="J34" s="11">
        <v>699069</v>
      </c>
      <c r="K34" s="11">
        <f>I34-J34</f>
        <v>89931</v>
      </c>
      <c r="L34" s="11">
        <v>706070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84100</v>
      </c>
      <c r="G35" s="11">
        <f>G36</f>
        <v>31100</v>
      </c>
      <c r="H35" s="11">
        <f>H36</f>
        <v>31100</v>
      </c>
      <c r="I35" s="11">
        <f>I36</f>
        <v>31100</v>
      </c>
      <c r="J35" s="11">
        <f>J36</f>
        <v>1076</v>
      </c>
      <c r="K35" s="11">
        <f>I35-J35</f>
        <v>30024</v>
      </c>
      <c r="L35" s="11">
        <f>L36</f>
        <v>1076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84100</v>
      </c>
      <c r="G36" s="11">
        <v>31100</v>
      </c>
      <c r="H36" s="11">
        <v>31100</v>
      </c>
      <c r="I36" s="11">
        <v>31100</v>
      </c>
      <c r="J36" s="11">
        <v>1076</v>
      </c>
      <c r="K36" s="11">
        <f>I36-J36</f>
        <v>30024</v>
      </c>
      <c r="L36" s="11">
        <v>1076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103000</v>
      </c>
      <c r="G37" s="11">
        <f>G38</f>
        <v>71800</v>
      </c>
      <c r="H37" s="11">
        <f>H38</f>
        <v>71800</v>
      </c>
      <c r="I37" s="11">
        <f>I38</f>
        <v>71800</v>
      </c>
      <c r="J37" s="11">
        <f>J38</f>
        <v>70140</v>
      </c>
      <c r="K37" s="11">
        <f>I37-J37</f>
        <v>1660</v>
      </c>
      <c r="L37" s="11">
        <f>L38</f>
        <v>81830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103000</v>
      </c>
      <c r="G38" s="11">
        <v>71800</v>
      </c>
      <c r="H38" s="11">
        <v>71800</v>
      </c>
      <c r="I38" s="11">
        <v>71800</v>
      </c>
      <c r="J38" s="11">
        <v>70140</v>
      </c>
      <c r="K38" s="11">
        <f>I38-J38</f>
        <v>1660</v>
      </c>
      <c r="L38" s="11">
        <v>81830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650907</v>
      </c>
      <c r="E39" s="11">
        <f>E40</f>
        <v>650907</v>
      </c>
      <c r="F39" s="11">
        <f>F40</f>
        <v>1283247</v>
      </c>
      <c r="G39" s="11">
        <f>G40</f>
        <v>1186039</v>
      </c>
      <c r="H39" s="11">
        <f>H40</f>
        <v>1186039</v>
      </c>
      <c r="I39" s="11">
        <f>I40</f>
        <v>1186039</v>
      </c>
      <c r="J39" s="11">
        <f>J40</f>
        <v>1040274</v>
      </c>
      <c r="K39" s="11">
        <f>I39-J39</f>
        <v>145765</v>
      </c>
      <c r="L39" s="11">
        <f>L40</f>
        <v>413194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+D41+D43</f>
        <v>650907</v>
      </c>
      <c r="E40" s="11">
        <f>+E41+E43</f>
        <v>650907</v>
      </c>
      <c r="F40" s="11">
        <f>+F41+F43</f>
        <v>1283247</v>
      </c>
      <c r="G40" s="11">
        <f>+G41+G43</f>
        <v>1186039</v>
      </c>
      <c r="H40" s="11">
        <f>+H41+H43</f>
        <v>1186039</v>
      </c>
      <c r="I40" s="11">
        <f>+I41+I43</f>
        <v>1186039</v>
      </c>
      <c r="J40" s="11">
        <f>+J41+J43</f>
        <v>1040274</v>
      </c>
      <c r="K40" s="11">
        <f>I40-J40</f>
        <v>145765</v>
      </c>
      <c r="L40" s="11">
        <f>+L41+L43</f>
        <v>413194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J42</f>
        <v>0</v>
      </c>
      <c r="K41" s="11">
        <f>I41-J41</f>
        <v>0</v>
      </c>
      <c r="L41" s="11">
        <f>L42</f>
        <v>1080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1080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v>650907</v>
      </c>
      <c r="E43" s="11">
        <v>650907</v>
      </c>
      <c r="F43" s="11">
        <v>1283247</v>
      </c>
      <c r="G43" s="11">
        <v>1186039</v>
      </c>
      <c r="H43" s="11">
        <v>1186039</v>
      </c>
      <c r="I43" s="11">
        <v>1186039</v>
      </c>
      <c r="J43" s="11">
        <v>1040274</v>
      </c>
      <c r="K43" s="11">
        <f>I43-J43</f>
        <v>145765</v>
      </c>
      <c r="L43" s="11">
        <v>412114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</f>
        <v>822000</v>
      </c>
      <c r="E44" s="11">
        <f>+E45</f>
        <v>822000</v>
      </c>
      <c r="F44" s="11">
        <f>+F45</f>
        <v>1681536</v>
      </c>
      <c r="G44" s="11">
        <f>+G45</f>
        <v>1652536</v>
      </c>
      <c r="H44" s="11">
        <f>+H45</f>
        <v>1652536</v>
      </c>
      <c r="I44" s="11">
        <f>+I45</f>
        <v>1652536</v>
      </c>
      <c r="J44" s="11">
        <f>+J45</f>
        <v>747504</v>
      </c>
      <c r="K44" s="11">
        <f>I44-J44</f>
        <v>905032</v>
      </c>
      <c r="L44" s="11">
        <f>+L45</f>
        <v>401024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f>D46</f>
        <v>822000</v>
      </c>
      <c r="E45" s="11">
        <f>E46</f>
        <v>822000</v>
      </c>
      <c r="F45" s="11">
        <f>F46</f>
        <v>1681536</v>
      </c>
      <c r="G45" s="11">
        <f>G46</f>
        <v>1652536</v>
      </c>
      <c r="H45" s="11">
        <f>H46</f>
        <v>1652536</v>
      </c>
      <c r="I45" s="11">
        <f>I46</f>
        <v>1652536</v>
      </c>
      <c r="J45" s="11">
        <f>J46</f>
        <v>747504</v>
      </c>
      <c r="K45" s="11">
        <f>I45-J45</f>
        <v>905032</v>
      </c>
      <c r="L45" s="11">
        <f>L46</f>
        <v>401024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f>D47</f>
        <v>822000</v>
      </c>
      <c r="E46" s="11">
        <f>E47</f>
        <v>822000</v>
      </c>
      <c r="F46" s="11">
        <f>F47</f>
        <v>1681536</v>
      </c>
      <c r="G46" s="11">
        <f>G47</f>
        <v>1652536</v>
      </c>
      <c r="H46" s="11">
        <f>H47</f>
        <v>1652536</v>
      </c>
      <c r="I46" s="11">
        <f>I47</f>
        <v>1652536</v>
      </c>
      <c r="J46" s="11">
        <f>J47</f>
        <v>747504</v>
      </c>
      <c r="K46" s="11">
        <f>I46-J46</f>
        <v>905032</v>
      </c>
      <c r="L46" s="11">
        <f>L47</f>
        <v>401024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v>822000</v>
      </c>
      <c r="E47" s="11">
        <v>822000</v>
      </c>
      <c r="F47" s="11">
        <v>1681536</v>
      </c>
      <c r="G47" s="11">
        <v>1652536</v>
      </c>
      <c r="H47" s="11">
        <v>1652536</v>
      </c>
      <c r="I47" s="11">
        <v>1652536</v>
      </c>
      <c r="J47" s="11">
        <v>747504</v>
      </c>
      <c r="K47" s="11">
        <f>I47-J47</f>
        <v>905032</v>
      </c>
      <c r="L47" s="11">
        <v>401024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804036</v>
      </c>
      <c r="K48" s="11">
        <f>I48-J48</f>
        <v>-804036</v>
      </c>
      <c r="L48" s="11">
        <v>0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804036</v>
      </c>
      <c r="K49" s="11">
        <f>I49-J49</f>
        <v>-804036</v>
      </c>
      <c r="L49" s="11">
        <v>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165796</v>
      </c>
      <c r="K50" s="11">
        <f>I50-J50</f>
        <v>-165796</v>
      </c>
      <c r="L50" s="11">
        <v>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638240</v>
      </c>
      <c r="K51" s="11">
        <f>I51-J51</f>
        <v>-638240</v>
      </c>
      <c r="L51" s="11">
        <v>0</v>
      </c>
    </row>
    <row r="52" spans="1:12" s="6" customFormat="1" x14ac:dyDescent="0.3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3">
      <c r="A53" s="13" t="s">
        <v>138</v>
      </c>
      <c r="B53" s="13"/>
      <c r="C53" s="13"/>
      <c r="D53" s="13"/>
      <c r="E53" s="13"/>
      <c r="F53" s="13"/>
      <c r="G53" s="13"/>
      <c r="H53" s="13"/>
      <c r="I53" s="13" t="s">
        <v>140</v>
      </c>
      <c r="J53" s="13"/>
      <c r="K53" s="13"/>
      <c r="L53" s="13"/>
    </row>
    <row r="54" spans="1:12" x14ac:dyDescent="0.3">
      <c r="A54" s="3" t="s">
        <v>139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105" spans="1:20" x14ac:dyDescent="0.3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2020-11-10T09:46:55Z</dcterms:created>
  <dcterms:modified xsi:type="dcterms:W3CDTF">2020-11-10T09:46:57Z</dcterms:modified>
</cp:coreProperties>
</file>