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D16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/>
  <c r="D21" i="1"/>
  <c r="E21" i="1"/>
  <c r="G21" i="1"/>
  <c r="F21" i="1" s="1"/>
  <c r="K21" i="1" s="1"/>
  <c r="H21" i="1"/>
  <c r="I21" i="1"/>
  <c r="J21" i="1"/>
  <c r="F22" i="1"/>
  <c r="K22" i="1" s="1"/>
  <c r="F23" i="1"/>
  <c r="K23" i="1"/>
  <c r="E25" i="1"/>
  <c r="E24" i="1" s="1"/>
  <c r="D26" i="1"/>
  <c r="D25" i="1" s="1"/>
  <c r="D24" i="1" s="1"/>
  <c r="E26" i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/>
  <c r="D34" i="1"/>
  <c r="D33" i="1" s="1"/>
  <c r="E34" i="1"/>
  <c r="E33" i="1" s="1"/>
  <c r="G34" i="1"/>
  <c r="F34" i="1" s="1"/>
  <c r="K34" i="1" s="1"/>
  <c r="H34" i="1"/>
  <c r="I34" i="1"/>
  <c r="J34" i="1"/>
  <c r="F35" i="1"/>
  <c r="K35" i="1"/>
  <c r="F36" i="1"/>
  <c r="K36" i="1" s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 s="1"/>
  <c r="D44" i="1"/>
  <c r="D43" i="1" s="1"/>
  <c r="E44" i="1"/>
  <c r="E43" i="1" s="1"/>
  <c r="G44" i="1"/>
  <c r="G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G54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3" i="1"/>
  <c r="D62" i="1" s="1"/>
  <c r="E63" i="1"/>
  <c r="E62" i="1" s="1"/>
  <c r="G63" i="1"/>
  <c r="G62" i="1" s="1"/>
  <c r="F62" i="1" s="1"/>
  <c r="H63" i="1"/>
  <c r="H62" i="1" s="1"/>
  <c r="I63" i="1"/>
  <c r="I62" i="1" s="1"/>
  <c r="J63" i="1"/>
  <c r="J62" i="1" s="1"/>
  <c r="F64" i="1"/>
  <c r="K64" i="1"/>
  <c r="D66" i="1"/>
  <c r="D65" i="1" s="1"/>
  <c r="E66" i="1"/>
  <c r="E65" i="1" s="1"/>
  <c r="G66" i="1"/>
  <c r="F66" i="1" s="1"/>
  <c r="K66" i="1" s="1"/>
  <c r="H66" i="1"/>
  <c r="H65" i="1" s="1"/>
  <c r="I66" i="1"/>
  <c r="I65" i="1" s="1"/>
  <c r="J66" i="1"/>
  <c r="J65" i="1" s="1"/>
  <c r="F67" i="1"/>
  <c r="K67" i="1"/>
  <c r="D70" i="1"/>
  <c r="D69" i="1" s="1"/>
  <c r="D68" i="1" s="1"/>
  <c r="E70" i="1"/>
  <c r="E69" i="1" s="1"/>
  <c r="E68" i="1" s="1"/>
  <c r="G70" i="1"/>
  <c r="F70" i="1" s="1"/>
  <c r="K70" i="1" s="1"/>
  <c r="H70" i="1"/>
  <c r="H69" i="1" s="1"/>
  <c r="H68" i="1" s="1"/>
  <c r="I70" i="1"/>
  <c r="I69" i="1" s="1"/>
  <c r="I68" i="1" s="1"/>
  <c r="J70" i="1"/>
  <c r="J69" i="1" s="1"/>
  <c r="J68" i="1" s="1"/>
  <c r="F71" i="1"/>
  <c r="K71" i="1"/>
  <c r="F72" i="1"/>
  <c r="K72" i="1"/>
  <c r="F73" i="1"/>
  <c r="K73" i="1"/>
  <c r="F74" i="1"/>
  <c r="K74" i="1"/>
  <c r="H51" i="1" l="1"/>
  <c r="H46" i="1" s="1"/>
  <c r="F54" i="1"/>
  <c r="K54" i="1" s="1"/>
  <c r="F43" i="1"/>
  <c r="K43" i="1" s="1"/>
  <c r="E51" i="1"/>
  <c r="E46" i="1"/>
  <c r="I51" i="1"/>
  <c r="I46" i="1"/>
  <c r="K62" i="1"/>
  <c r="D51" i="1"/>
  <c r="D46" i="1" s="1"/>
  <c r="D15" i="1" s="1"/>
  <c r="I33" i="1"/>
  <c r="J33" i="1"/>
  <c r="J16" i="1" s="1"/>
  <c r="I16" i="1"/>
  <c r="I15" i="1" s="1"/>
  <c r="J51" i="1"/>
  <c r="J46" i="1" s="1"/>
  <c r="H33" i="1"/>
  <c r="H16" i="1" s="1"/>
  <c r="H15" i="1" s="1"/>
  <c r="E16" i="1"/>
  <c r="F63" i="1"/>
  <c r="K63" i="1" s="1"/>
  <c r="F44" i="1"/>
  <c r="K44" i="1" s="1"/>
  <c r="F55" i="1"/>
  <c r="K55" i="1" s="1"/>
  <c r="G69" i="1"/>
  <c r="G51" i="1"/>
  <c r="G18" i="1"/>
  <c r="G38" i="1"/>
  <c r="F38" i="1" s="1"/>
  <c r="K38" i="1" s="1"/>
  <c r="G25" i="1"/>
  <c r="G65" i="1"/>
  <c r="F65" i="1" s="1"/>
  <c r="K65" i="1" s="1"/>
  <c r="G48" i="1"/>
  <c r="H13" i="1" l="1"/>
  <c r="H14" i="1"/>
  <c r="J15" i="1"/>
  <c r="D13" i="1"/>
  <c r="D14" i="1"/>
  <c r="F69" i="1"/>
  <c r="K69" i="1" s="1"/>
  <c r="G68" i="1"/>
  <c r="F68" i="1" s="1"/>
  <c r="K68" i="1" s="1"/>
  <c r="I13" i="1"/>
  <c r="I14" i="1"/>
  <c r="F48" i="1"/>
  <c r="K48" i="1" s="1"/>
  <c r="G47" i="1"/>
  <c r="F18" i="1"/>
  <c r="K18" i="1" s="1"/>
  <c r="G17" i="1"/>
  <c r="G33" i="1"/>
  <c r="F33" i="1" s="1"/>
  <c r="K33" i="1" s="1"/>
  <c r="F25" i="1"/>
  <c r="K25" i="1" s="1"/>
  <c r="G24" i="1"/>
  <c r="F24" i="1" s="1"/>
  <c r="K24" i="1" s="1"/>
  <c r="E15" i="1"/>
  <c r="F51" i="1"/>
  <c r="K51" i="1" s="1"/>
  <c r="E13" i="1" l="1"/>
  <c r="E14" i="1"/>
  <c r="F17" i="1"/>
  <c r="K17" i="1" s="1"/>
  <c r="G16" i="1"/>
  <c r="F47" i="1"/>
  <c r="K47" i="1" s="1"/>
  <c r="G46" i="1"/>
  <c r="F46" i="1" s="1"/>
  <c r="K46" i="1" s="1"/>
  <c r="J13" i="1"/>
  <c r="J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<sst xmlns="http://schemas.openxmlformats.org/spreadsheetml/2006/main" count="213" uniqueCount="213">
  <si>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</si>
  <si>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</si>
  <si>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</si>
  <si>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</si>
  <si>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</si>
  <si>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</si>
  <si>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</si>
  <si>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</si>
  <si>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</si>
  <si>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</si>
  <si>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</si>
  <si>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</si>
  <si>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</si>
  <si>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</si>
  <si>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</si>
  <si>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</si>
  <si>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</si>
  <si>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</si>
  <si>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</si>
  <si>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</si>
  <si>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</si>
  <si>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</si>
  <si>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</si>
  <si>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</si>
  <si>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</si>
  <si>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</si>
  <si>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</si>
  <si>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</si>
  <si>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</si>
  <si>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</si>
  <si>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</si>
  <si>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</si>
  <si>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</si>
  <si>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</si>
  <si>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</si>
  <si>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</si>
  <si>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</si>
  <si>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</si>
  <si>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</si>
  <si>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</si>
  <si>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</si>
  <si>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</si>
  <si>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</si>
  <si>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</si>
  <si>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</si>
  <si>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</si>
  <si>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</si>
  <si>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</si>
  <si>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</si>
  <si>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</si>
  <si>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</si>
  <si>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</si>
  <si>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</si>
  <si>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</si>
  <si>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</si>
  <si>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</si>
  <si>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</si>
  <si>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</si>
  <si>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</si>
  <si>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</si>
  <si>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</si>
  <si>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</si>
  <si>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</si>
  <si>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</si>
  <si>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</si>
  <si>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</si>
  <si>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</si>
  <si>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</si>
  <si>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</si>
  <si>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</si>
  <si>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</si>
  <si>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</si>
  <si>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</si>
  <si>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</si>
  <si>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</si>
  <si>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</si>
  <si>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</si>
  <si>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</si>
  <si>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</si>
  <si>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</si>
  <si>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</si>
  <si>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</si>
  <si>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</si>
  <si>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</si>
  <si>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</si>
  <si>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</si>
  <si>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</si>
  <si>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</si>
  <si>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</si>
  <si>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</si>
  <si>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</si>
  <si>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</si>
  <si>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</si>
  <si>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</si>
  <si>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</si>
  <si>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</si>
  <si>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</si>
  <si>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</si>
  <si>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</si>
  <si>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</si>
  <si>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</si>
  <si>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</si>
  <si>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</si>
  <si>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</si>
  <si>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</si>
  <si>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</si>
  <si>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</si>
  <si>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</si>
  <si>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</si>
  <si>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</si>
  <si>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</si>
  <si>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</si>
  <si>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</si>
  <si>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</si>
  <si>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</si>
  <si>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</si>
  <si>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</si>
  <si>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</si>
  <si>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</si>
  <si>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</si>
  <si>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</si>
  <si>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</si>
  <si>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</si>
  <si>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</si>
  <si>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</si>
  <si>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</si>
  <si>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</si>
  <si>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</si>
  <si>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</si>
  <si>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</si>
  <si>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</si>
  <si>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</si>
  <si>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</si>
  <si>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</si>
  <si>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</si>
  <si>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</si>
  <si>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</si>
  <si>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</si>
  <si>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</si>
  <si>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</si>
  <si>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</si>
  <si>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</si>
  <si>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</si>
  <si>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</si>
  <si>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</si>
  <si>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</si>
  <si>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</si>
  <si>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</si>
  <si>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</si>
  <si>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</si>
  <si>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</si>
  <si>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</si>
  <si>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</si>
  <si>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</si>
  <si>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</si>
  <si>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</si>
  <si>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</si>
  <si>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</si>
  <si>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</si>
  <si>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</si>
  <si>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</si>
  <si>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</si>
  <si>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</si>
  <si>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</si>
  <si>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</si>
  <si>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</si>
  <si>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</si>
  <si>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</si>
  <si>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</si>
  <si>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</si>
  <si>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</si>
  <si>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</si>
  <si>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</si>
  <si>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</si>
  <si>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</si>
  <si>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</si>
  <si>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</si>
  <si>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</si>
  <si>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</si>
  <si>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</si>
  <si>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</si>
  <si>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</si>
  <si>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</si>
  <si>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</si>
  <si>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</si>
  <si>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</si>
  <si>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</si>
  <si>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</si>
  <si>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</si>
  <si>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</si>
  <si>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</si>
  <si>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</si>
  <si>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</si>
  <si>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</si>
  <si>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</si>
  <si>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</si>
  <si>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</si>
  <si>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136</t>
  </si>
  <si>
    <t>Planuri si  regulamente de urbanism</t>
  </si>
  <si>
    <t>42.02.05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</si>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</sst>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D15+D62+D65+D68</f>
        <v>6685704</v>
      </c>
      <c r="E13" s="11">
        <f>E15+E62+E65+E68</f>
        <v>5385072</v>
      </c>
      <c r="F13" s="11">
        <f>G13+H13</f>
        <v>6122602</v>
      </c>
      <c r="G13" s="11">
        <f>G15+G62+G65+G68</f>
        <v>1032576</v>
      </c>
      <c r="H13" s="11">
        <f>H15+H62+H65+H68</f>
        <v>5090026</v>
      </c>
      <c r="I13" s="11">
        <f>I15+I62+I65+I68</f>
        <v>5054153</v>
      </c>
      <c r="J13" s="11">
        <f>J15+J62+J65+J68</f>
        <v>0</v>
      </c>
      <c r="K13" s="11">
        <f>F13-I13-J13</f>
        <v>1068449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D15-D34+D62+D65</f>
        <v>728223</v>
      </c>
      <c r="E14" s="11">
        <f>E15-E34+E62+E65</f>
        <v>558223</v>
      </c>
      <c r="F14" s="11">
        <f>G14+H14</f>
        <v>1429487</v>
      </c>
      <c r="G14" s="11">
        <f>G15-G34+G62+G65</f>
        <v>1032576</v>
      </c>
      <c r="H14" s="11">
        <f>H15-H34+H62+H65</f>
        <v>396911</v>
      </c>
      <c r="I14" s="11">
        <f>I15-I34+I62+I65</f>
        <v>361038</v>
      </c>
      <c r="J14" s="11">
        <f>J15-J34+J62+J65</f>
        <v>0</v>
      </c>
      <c r="K14" s="11">
        <f>F14-I14-J14</f>
        <v>1068449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D16+D46</f>
        <v>3036000</v>
      </c>
      <c r="E15" s="11">
        <f>E16+E46</f>
        <v>2368000</v>
      </c>
      <c r="F15" s="11">
        <f>G15+H15</f>
        <v>3111272</v>
      </c>
      <c r="G15" s="11">
        <f>G16+G46</f>
        <v>1032576</v>
      </c>
      <c r="H15" s="11">
        <f>H16+H46</f>
        <v>2078696</v>
      </c>
      <c r="I15" s="11">
        <f>I16+I46</f>
        <v>2042823</v>
      </c>
      <c r="J15" s="11">
        <f>J16+J46</f>
        <v>0</v>
      </c>
      <c r="K15" s="11">
        <f>F15-I15-J15</f>
        <v>1068449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D17+D24+D33+D43</f>
        <v>2881000</v>
      </c>
      <c r="E16" s="11">
        <f>E17+E24+E33+E43</f>
        <v>2255000</v>
      </c>
      <c r="F16" s="11">
        <f>G16+H16</f>
        <v>2919885</v>
      </c>
      <c r="G16" s="11">
        <f>G17+G24+G33+G43</f>
        <v>846866</v>
      </c>
      <c r="H16" s="11">
        <f>H17+H24+H33+H43</f>
        <v>2073019</v>
      </c>
      <c r="I16" s="11">
        <f>I17+I24+I33+I43</f>
        <v>2027358</v>
      </c>
      <c r="J16" s="11">
        <f>J17+J24+J33+J43</f>
        <v>0</v>
      </c>
      <c r="K16" s="11">
        <f>F16-I16-J16</f>
        <v>892527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+D18</f>
        <v>215000</v>
      </c>
      <c r="E17" s="11">
        <f>+E18</f>
        <v>146000</v>
      </c>
      <c r="F17" s="11">
        <f>G17+H17</f>
        <v>188821</v>
      </c>
      <c r="G17" s="11">
        <f>+G18</f>
        <v>0</v>
      </c>
      <c r="H17" s="11">
        <f>+H18</f>
        <v>188821</v>
      </c>
      <c r="I17" s="11">
        <f>+I18</f>
        <v>188821</v>
      </c>
      <c r="J17" s="11">
        <f>+J18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D19+D21</f>
        <v>215000</v>
      </c>
      <c r="E18" s="11">
        <f>E19+E21</f>
        <v>146000</v>
      </c>
      <c r="F18" s="11">
        <f>G18+H18</f>
        <v>188821</v>
      </c>
      <c r="G18" s="11">
        <f>G19+G21</f>
        <v>0</v>
      </c>
      <c r="H18" s="11">
        <f>H19+H21</f>
        <v>188821</v>
      </c>
      <c r="I18" s="11">
        <f>I19+I21</f>
        <v>188821</v>
      </c>
      <c r="J18" s="11">
        <f>J19+J21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+D20</f>
        <v>25000</v>
      </c>
      <c r="E19" s="11">
        <f>+E20</f>
        <v>18000</v>
      </c>
      <c r="F19" s="11">
        <f>G19+H19</f>
        <v>2479</v>
      </c>
      <c r="G19" s="11">
        <f>+G20</f>
        <v>0</v>
      </c>
      <c r="H19" s="11">
        <f>+H20</f>
        <v>2479</v>
      </c>
      <c r="I19" s="11">
        <f>+I20</f>
        <v>2479</v>
      </c>
      <c r="J19" s="11">
        <f>+J20</f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v>25000</v>
      </c>
      <c r="E20" s="11">
        <v>18000</v>
      </c>
      <c r="F20" s="11">
        <f>G20+H20</f>
        <v>2479</v>
      </c>
      <c r="G20" s="11">
        <v>0</v>
      </c>
      <c r="H20" s="11">
        <v>2479</v>
      </c>
      <c r="I20" s="11">
        <v>2479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48</v>
      </c>
      <c r="C21" s="10" t="s">
        <v>49</v>
      </c>
      <c r="D21" s="11">
        <f>D22+D23</f>
        <v>190000</v>
      </c>
      <c r="E21" s="11">
        <f>E22+E23</f>
        <v>128000</v>
      </c>
      <c r="F21" s="11">
        <f>G21+H21</f>
        <v>186342</v>
      </c>
      <c r="G21" s="11">
        <f>G22+G23</f>
        <v>0</v>
      </c>
      <c r="H21" s="11">
        <f>H22+H23</f>
        <v>186342</v>
      </c>
      <c r="I21" s="11">
        <f>I22+I23</f>
        <v>186342</v>
      </c>
      <c r="J21" s="11">
        <f>J22+J23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v>129000</v>
      </c>
      <c r="E22" s="11">
        <v>80000</v>
      </c>
      <c r="F22" s="11">
        <f>G22+H22</f>
        <v>115226</v>
      </c>
      <c r="G22" s="11">
        <v>0</v>
      </c>
      <c r="H22" s="11">
        <v>115226</v>
      </c>
      <c r="I22" s="11">
        <v>115226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61000</v>
      </c>
      <c r="E23" s="11">
        <v>48000</v>
      </c>
      <c r="F23" s="11">
        <f>G23+H23</f>
        <v>71116</v>
      </c>
      <c r="G23" s="11">
        <v>0</v>
      </c>
      <c r="H23" s="11">
        <v>71116</v>
      </c>
      <c r="I23" s="11">
        <v>71116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304000</v>
      </c>
      <c r="E24" s="11">
        <f>E25</f>
        <v>256000</v>
      </c>
      <c r="F24" s="11">
        <f>G24+H24</f>
        <v>866251</v>
      </c>
      <c r="G24" s="11">
        <f>G25</f>
        <v>694154</v>
      </c>
      <c r="H24" s="11">
        <f>H25</f>
        <v>172097</v>
      </c>
      <c r="I24" s="11">
        <f>I25</f>
        <v>141043</v>
      </c>
      <c r="J24" s="11">
        <f>J25</f>
        <v>0</v>
      </c>
      <c r="K24" s="11">
        <f>F24-I24-J24</f>
        <v>725208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</f>
        <v>304000</v>
      </c>
      <c r="E25" s="11">
        <f>E26+E29</f>
        <v>256000</v>
      </c>
      <c r="F25" s="11">
        <f>G25+H25</f>
        <v>866251</v>
      </c>
      <c r="G25" s="11">
        <f>G26+G29</f>
        <v>694154</v>
      </c>
      <c r="H25" s="11">
        <f>H26+H29</f>
        <v>172097</v>
      </c>
      <c r="I25" s="11">
        <f>I26+I29</f>
        <v>141043</v>
      </c>
      <c r="J25" s="11">
        <f>J26+J29</f>
        <v>0</v>
      </c>
      <c r="K25" s="11">
        <f>F25-I25-J25</f>
        <v>725208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18000</v>
      </c>
      <c r="E26" s="11">
        <f>E27+E28</f>
        <v>17000</v>
      </c>
      <c r="F26" s="11">
        <f>G26+H26</f>
        <v>72931</v>
      </c>
      <c r="G26" s="11">
        <f>G27+G28</f>
        <v>55416</v>
      </c>
      <c r="H26" s="11">
        <f>H27+H28</f>
        <v>17515</v>
      </c>
      <c r="I26" s="11">
        <f>I27+I28</f>
        <v>14848</v>
      </c>
      <c r="J26" s="11">
        <f>J27+J28</f>
        <v>0</v>
      </c>
      <c r="K26" s="11">
        <f>F26-I26-J26</f>
        <v>58083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15000</v>
      </c>
      <c r="E27" s="11">
        <v>15000</v>
      </c>
      <c r="F27" s="11">
        <f>G27+H27</f>
        <v>33726</v>
      </c>
      <c r="G27" s="11">
        <v>20047</v>
      </c>
      <c r="H27" s="11">
        <v>13679</v>
      </c>
      <c r="I27" s="11">
        <v>12394</v>
      </c>
      <c r="J27" s="11">
        <v>0</v>
      </c>
      <c r="K27" s="11">
        <f>F27-I27-J27</f>
        <v>21332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3000</v>
      </c>
      <c r="E28" s="11">
        <v>2000</v>
      </c>
      <c r="F28" s="11">
        <f>G28+H28</f>
        <v>39205</v>
      </c>
      <c r="G28" s="11">
        <v>35369</v>
      </c>
      <c r="H28" s="11">
        <v>3836</v>
      </c>
      <c r="I28" s="11">
        <v>2454</v>
      </c>
      <c r="J28" s="11">
        <v>0</v>
      </c>
      <c r="K28" s="11">
        <f>F28-I28-J28</f>
        <v>36751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286000</v>
      </c>
      <c r="E29" s="11">
        <f>E30+E31+E32</f>
        <v>239000</v>
      </c>
      <c r="F29" s="11">
        <f>G29+H29</f>
        <v>793320</v>
      </c>
      <c r="G29" s="11">
        <f>G30+G31+G32</f>
        <v>638738</v>
      </c>
      <c r="H29" s="11">
        <f>H30+H31+H32</f>
        <v>154582</v>
      </c>
      <c r="I29" s="11">
        <f>I30+I31+I32</f>
        <v>126195</v>
      </c>
      <c r="J29" s="11">
        <f>J30+J31+J32</f>
        <v>0</v>
      </c>
      <c r="K29" s="11">
        <f>F29-I29-J29</f>
        <v>667125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36000</v>
      </c>
      <c r="E30" s="11">
        <v>29000</v>
      </c>
      <c r="F30" s="11">
        <f>G30+H30</f>
        <v>116530</v>
      </c>
      <c r="G30" s="11">
        <v>94868</v>
      </c>
      <c r="H30" s="11">
        <v>21662</v>
      </c>
      <c r="I30" s="11">
        <v>21731</v>
      </c>
      <c r="J30" s="11">
        <v>0</v>
      </c>
      <c r="K30" s="11">
        <f>F30-I30-J30</f>
        <v>94799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5421</v>
      </c>
      <c r="G31" s="11">
        <v>2888</v>
      </c>
      <c r="H31" s="11">
        <v>2533</v>
      </c>
      <c r="I31" s="11">
        <v>848</v>
      </c>
      <c r="J31" s="11">
        <v>0</v>
      </c>
      <c r="K31" s="11">
        <f>F31-I31-J31</f>
        <v>4573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250000</v>
      </c>
      <c r="E32" s="11">
        <v>210000</v>
      </c>
      <c r="F32" s="11">
        <f>G32+H32</f>
        <v>671369</v>
      </c>
      <c r="G32" s="11">
        <v>540982</v>
      </c>
      <c r="H32" s="11">
        <v>130387</v>
      </c>
      <c r="I32" s="11">
        <v>103616</v>
      </c>
      <c r="J32" s="11">
        <v>0</v>
      </c>
      <c r="K32" s="11">
        <f>F32-I32-J32</f>
        <v>567753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2362000</v>
      </c>
      <c r="E33" s="11">
        <f>E34+E38</f>
        <v>1853000</v>
      </c>
      <c r="F33" s="11">
        <f>G33+H33</f>
        <v>1860907</v>
      </c>
      <c r="G33" s="11">
        <f>G34+G38</f>
        <v>150606</v>
      </c>
      <c r="H33" s="11">
        <f>H34+H38</f>
        <v>1710301</v>
      </c>
      <c r="I33" s="11">
        <f>I34+I38</f>
        <v>1697494</v>
      </c>
      <c r="J33" s="11">
        <f>J34+J38</f>
        <v>0</v>
      </c>
      <c r="K33" s="11">
        <f>F33-I33-J33</f>
        <v>163413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2316000</v>
      </c>
      <c r="E34" s="11">
        <f>+E35+E36+E37</f>
        <v>1818000</v>
      </c>
      <c r="F34" s="11">
        <f>G34+H34</f>
        <v>1683677</v>
      </c>
      <c r="G34" s="11">
        <f>+G35+G36+G37</f>
        <v>0</v>
      </c>
      <c r="H34" s="11">
        <f>+H35+H36+H37</f>
        <v>1683677</v>
      </c>
      <c r="I34" s="11">
        <f>+I35+I36+I37</f>
        <v>1683677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944000</v>
      </c>
      <c r="E35" s="11">
        <v>730000</v>
      </c>
      <c r="F35" s="11">
        <f>G35+H35</f>
        <v>595677</v>
      </c>
      <c r="G35" s="11">
        <v>0</v>
      </c>
      <c r="H35" s="11">
        <v>595677</v>
      </c>
      <c r="I35" s="11">
        <v>595677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50000</v>
      </c>
      <c r="E36" s="11">
        <v>43000</v>
      </c>
      <c r="F36" s="11">
        <f>G36+H36</f>
        <v>43000</v>
      </c>
      <c r="G36" s="11">
        <v>0</v>
      </c>
      <c r="H36" s="11">
        <v>43000</v>
      </c>
      <c r="I36" s="11">
        <v>43000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1322000</v>
      </c>
      <c r="E37" s="11">
        <v>1045000</v>
      </c>
      <c r="F37" s="11">
        <f>G37+H37</f>
        <v>1045000</v>
      </c>
      <c r="G37" s="11">
        <v>0</v>
      </c>
      <c r="H37" s="11">
        <v>1045000</v>
      </c>
      <c r="I37" s="11">
        <v>1045000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46000</v>
      </c>
      <c r="E38" s="11">
        <f>E39+E42</f>
        <v>35000</v>
      </c>
      <c r="F38" s="11">
        <f>G38+H38</f>
        <v>177230</v>
      </c>
      <c r="G38" s="11">
        <f>G39+G42</f>
        <v>150606</v>
      </c>
      <c r="H38" s="11">
        <f>H39+H42</f>
        <v>26624</v>
      </c>
      <c r="I38" s="11">
        <f>I39+I42</f>
        <v>13817</v>
      </c>
      <c r="J38" s="11">
        <f>J39+J42</f>
        <v>0</v>
      </c>
      <c r="K38" s="11">
        <f>F38-I38-J38</f>
        <v>163413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46000</v>
      </c>
      <c r="E39" s="11">
        <f>E40+E41</f>
        <v>35000</v>
      </c>
      <c r="F39" s="11">
        <f>G39+H39</f>
        <v>176920</v>
      </c>
      <c r="G39" s="11">
        <f>G40+G41</f>
        <v>150606</v>
      </c>
      <c r="H39" s="11">
        <f>H40+H41</f>
        <v>26314</v>
      </c>
      <c r="I39" s="11">
        <f>I40+I41</f>
        <v>13507</v>
      </c>
      <c r="J39" s="11">
        <f>J40+J41</f>
        <v>0</v>
      </c>
      <c r="K39" s="11">
        <f>F39-I39-J39</f>
        <v>163413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37000</v>
      </c>
      <c r="E40" s="11">
        <v>28000</v>
      </c>
      <c r="F40" s="11">
        <f>G40+H40</f>
        <v>86085</v>
      </c>
      <c r="G40" s="11">
        <v>72915</v>
      </c>
      <c r="H40" s="11">
        <v>13170</v>
      </c>
      <c r="I40" s="11">
        <v>9487</v>
      </c>
      <c r="J40" s="11">
        <v>0</v>
      </c>
      <c r="K40" s="11">
        <f>F40-I40-J40</f>
        <v>76598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9000</v>
      </c>
      <c r="E41" s="11">
        <v>7000</v>
      </c>
      <c r="F41" s="11">
        <f>G41+H41</f>
        <v>90835</v>
      </c>
      <c r="G41" s="11">
        <v>77691</v>
      </c>
      <c r="H41" s="11">
        <v>13144</v>
      </c>
      <c r="I41" s="11">
        <v>4020</v>
      </c>
      <c r="J41" s="11">
        <v>0</v>
      </c>
      <c r="K41" s="11">
        <f>F41-I41-J41</f>
        <v>86815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310</v>
      </c>
      <c r="G42" s="11">
        <v>0</v>
      </c>
      <c r="H42" s="11">
        <v>310</v>
      </c>
      <c r="I42" s="11">
        <v>310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0</v>
      </c>
      <c r="E43" s="11">
        <f>E44</f>
        <v>0</v>
      </c>
      <c r="F43" s="11">
        <f>G43+H43</f>
        <v>3906</v>
      </c>
      <c r="G43" s="11">
        <f>G44</f>
        <v>2106</v>
      </c>
      <c r="H43" s="11">
        <f>H44</f>
        <v>1800</v>
      </c>
      <c r="I43" s="11">
        <f>I44</f>
        <v>0</v>
      </c>
      <c r="J43" s="11">
        <f>J44</f>
        <v>0</v>
      </c>
      <c r="K43" s="11">
        <f>F43-I43-J43</f>
        <v>3906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0</v>
      </c>
      <c r="E44" s="11">
        <f>E45</f>
        <v>0</v>
      </c>
      <c r="F44" s="11">
        <f>G44+H44</f>
        <v>3906</v>
      </c>
      <c r="G44" s="11">
        <f>G45</f>
        <v>2106</v>
      </c>
      <c r="H44" s="11">
        <f>H45</f>
        <v>1800</v>
      </c>
      <c r="I44" s="11">
        <f>I45</f>
        <v>0</v>
      </c>
      <c r="J44" s="11">
        <f>J45</f>
        <v>0</v>
      </c>
      <c r="K44" s="11">
        <f>F44-I44-J44</f>
        <v>3906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0</v>
      </c>
      <c r="E45" s="11">
        <v>0</v>
      </c>
      <c r="F45" s="11">
        <f>G45+H45</f>
        <v>3906</v>
      </c>
      <c r="G45" s="11">
        <v>2106</v>
      </c>
      <c r="H45" s="11">
        <v>1800</v>
      </c>
      <c r="I45" s="11">
        <v>0</v>
      </c>
      <c r="J45" s="11">
        <v>0</v>
      </c>
      <c r="K45" s="11">
        <f>F45-I45-J45</f>
        <v>3906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D47+D51</f>
        <v>155000</v>
      </c>
      <c r="E46" s="11">
        <f>E47+E51</f>
        <v>113000</v>
      </c>
      <c r="F46" s="11">
        <f>G46+H46</f>
        <v>191387</v>
      </c>
      <c r="G46" s="11">
        <f>G47+G51</f>
        <v>185710</v>
      </c>
      <c r="H46" s="11">
        <f>H47+H51</f>
        <v>5677</v>
      </c>
      <c r="I46" s="11">
        <f>I47+I51</f>
        <v>15465</v>
      </c>
      <c r="J46" s="11">
        <f>J47+J51</f>
        <v>0</v>
      </c>
      <c r="K46" s="11">
        <f>F46-I46-J46</f>
        <v>175922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35000</v>
      </c>
      <c r="E47" s="11">
        <f>E48</f>
        <v>28000</v>
      </c>
      <c r="F47" s="11">
        <f>G47+H47</f>
        <v>22610</v>
      </c>
      <c r="G47" s="11">
        <f>G48</f>
        <v>22508</v>
      </c>
      <c r="H47" s="11">
        <f>H48</f>
        <v>102</v>
      </c>
      <c r="I47" s="11">
        <f>I48</f>
        <v>3352</v>
      </c>
      <c r="J47" s="11">
        <f>J48</f>
        <v>0</v>
      </c>
      <c r="K47" s="11">
        <f>F47-I47-J47</f>
        <v>19258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</f>
        <v>35000</v>
      </c>
      <c r="E48" s="11">
        <f>+E49</f>
        <v>28000</v>
      </c>
      <c r="F48" s="11">
        <f>G48+H48</f>
        <v>22610</v>
      </c>
      <c r="G48" s="11">
        <f>+G49</f>
        <v>22508</v>
      </c>
      <c r="H48" s="11">
        <f>+H49</f>
        <v>102</v>
      </c>
      <c r="I48" s="11">
        <f>+I49</f>
        <v>3352</v>
      </c>
      <c r="J48" s="11">
        <f>+J49</f>
        <v>0</v>
      </c>
      <c r="K48" s="11">
        <f>F48-I48-J48</f>
        <v>19258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D50</f>
        <v>35000</v>
      </c>
      <c r="E49" s="11">
        <f>E50</f>
        <v>28000</v>
      </c>
      <c r="F49" s="11">
        <f>G49+H49</f>
        <v>22610</v>
      </c>
      <c r="G49" s="11">
        <f>G50</f>
        <v>22508</v>
      </c>
      <c r="H49" s="11">
        <f>H50</f>
        <v>102</v>
      </c>
      <c r="I49" s="11">
        <f>I50</f>
        <v>3352</v>
      </c>
      <c r="J49" s="11">
        <f>J50</f>
        <v>0</v>
      </c>
      <c r="K49" s="11">
        <f>F49-I49-J49</f>
        <v>19258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35000</v>
      </c>
      <c r="E50" s="11">
        <v>28000</v>
      </c>
      <c r="F50" s="11">
        <f>G50+H50</f>
        <v>22610</v>
      </c>
      <c r="G50" s="11">
        <v>22508</v>
      </c>
      <c r="H50" s="11">
        <v>102</v>
      </c>
      <c r="I50" s="11">
        <v>3352</v>
      </c>
      <c r="J50" s="11">
        <v>0</v>
      </c>
      <c r="K50" s="11">
        <f>F50-I50-J50</f>
        <v>19258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+D52+D54+D58</f>
        <v>120000</v>
      </c>
      <c r="E51" s="11">
        <f>+E52+E54+E58</f>
        <v>85000</v>
      </c>
      <c r="F51" s="11">
        <f>G51+H51</f>
        <v>168777</v>
      </c>
      <c r="G51" s="11">
        <f>+G52+G54+G58</f>
        <v>163202</v>
      </c>
      <c r="H51" s="11">
        <f>+H52+H54+H58</f>
        <v>5575</v>
      </c>
      <c r="I51" s="11">
        <f>+I52+I54+I58</f>
        <v>12113</v>
      </c>
      <c r="J51" s="11">
        <f>+J52+J54+J58</f>
        <v>0</v>
      </c>
      <c r="K51" s="11">
        <f>F51-I51-J51</f>
        <v>156664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</f>
        <v>5000</v>
      </c>
      <c r="E52" s="11">
        <f>E53</f>
        <v>4000</v>
      </c>
      <c r="F52" s="11">
        <f>G52+H52</f>
        <v>3518</v>
      </c>
      <c r="G52" s="11">
        <f>G53</f>
        <v>0</v>
      </c>
      <c r="H52" s="11">
        <f>H53</f>
        <v>3518</v>
      </c>
      <c r="I52" s="11">
        <f>I53</f>
        <v>3518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143</v>
      </c>
      <c r="B53" s="10" t="s">
        <v>144</v>
      </c>
      <c r="C53" s="10" t="s">
        <v>145</v>
      </c>
      <c r="D53" s="11">
        <v>5000</v>
      </c>
      <c r="E53" s="11">
        <v>4000</v>
      </c>
      <c r="F53" s="11">
        <f>G53+H53</f>
        <v>3518</v>
      </c>
      <c r="G53" s="11">
        <v>0</v>
      </c>
      <c r="H53" s="11">
        <v>3518</v>
      </c>
      <c r="I53" s="11">
        <v>3518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D55+D57</f>
        <v>110000</v>
      </c>
      <c r="E54" s="11">
        <f>E55+E57</f>
        <v>77000</v>
      </c>
      <c r="F54" s="11">
        <f>G54+H54</f>
        <v>163202</v>
      </c>
      <c r="G54" s="11">
        <f>G55+G57</f>
        <v>163202</v>
      </c>
      <c r="H54" s="11">
        <f>H55+H57</f>
        <v>0</v>
      </c>
      <c r="I54" s="11">
        <f>I55+I57</f>
        <v>6538</v>
      </c>
      <c r="J54" s="11">
        <f>J55+J57</f>
        <v>0</v>
      </c>
      <c r="K54" s="11">
        <f>F54-I54-J54</f>
        <v>156664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0</v>
      </c>
      <c r="E55" s="11">
        <f>E56</f>
        <v>0</v>
      </c>
      <c r="F55" s="11">
        <f>G55+H55</f>
        <v>163202</v>
      </c>
      <c r="G55" s="11">
        <f>G56</f>
        <v>163202</v>
      </c>
      <c r="H55" s="11">
        <f>H56</f>
        <v>0</v>
      </c>
      <c r="I55" s="11">
        <f>I56</f>
        <v>6538</v>
      </c>
      <c r="J55" s="11">
        <f>J56</f>
        <v>0</v>
      </c>
      <c r="K55" s="11">
        <f>F55-I55-J55</f>
        <v>156664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0</v>
      </c>
      <c r="E56" s="11">
        <v>0</v>
      </c>
      <c r="F56" s="11">
        <f>G56+H56</f>
        <v>163202</v>
      </c>
      <c r="G56" s="11">
        <v>163202</v>
      </c>
      <c r="H56" s="11">
        <v>0</v>
      </c>
      <c r="I56" s="11">
        <v>6538</v>
      </c>
      <c r="J56" s="11">
        <v>0</v>
      </c>
      <c r="K56" s="11">
        <f>F56-I56-J56</f>
        <v>156664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110000</v>
      </c>
      <c r="E57" s="11">
        <v>77000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</f>
        <v>5000</v>
      </c>
      <c r="E58" s="11">
        <f>+E59</f>
        <v>4000</v>
      </c>
      <c r="F58" s="11">
        <f>G58+H58</f>
        <v>2057</v>
      </c>
      <c r="G58" s="11">
        <f>+G59</f>
        <v>0</v>
      </c>
      <c r="H58" s="11">
        <f>+H59</f>
        <v>2057</v>
      </c>
      <c r="I58" s="11">
        <f>+I59</f>
        <v>2057</v>
      </c>
      <c r="J58" s="11">
        <f>+J59</f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5000</v>
      </c>
      <c r="E59" s="11">
        <v>4000</v>
      </c>
      <c r="F59" s="11">
        <f>G59+H59</f>
        <v>2057</v>
      </c>
      <c r="G59" s="11">
        <v>0</v>
      </c>
      <c r="H59" s="11">
        <v>2057</v>
      </c>
      <c r="I59" s="11">
        <v>2057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-132000</v>
      </c>
      <c r="E60" s="11">
        <v>-132000</v>
      </c>
      <c r="F60" s="11">
        <f>G60+H60</f>
        <v>-31747</v>
      </c>
      <c r="G60" s="11">
        <v>0</v>
      </c>
      <c r="H60" s="11">
        <v>-31747</v>
      </c>
      <c r="I60" s="11">
        <v>-31747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132000</v>
      </c>
      <c r="E61" s="11">
        <v>132000</v>
      </c>
      <c r="F61" s="11">
        <f>G61+H61</f>
        <v>31747</v>
      </c>
      <c r="G61" s="11">
        <v>0</v>
      </c>
      <c r="H61" s="11">
        <v>31747</v>
      </c>
      <c r="I61" s="11">
        <v>31747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f>D63</f>
        <v>0</v>
      </c>
      <c r="E62" s="11">
        <f>E63</f>
        <v>0</v>
      </c>
      <c r="F62" s="11">
        <f>G62+H62</f>
        <v>1892</v>
      </c>
      <c r="G62" s="11">
        <f>G63</f>
        <v>0</v>
      </c>
      <c r="H62" s="11">
        <f>H63</f>
        <v>1892</v>
      </c>
      <c r="I62" s="11">
        <f>I63</f>
        <v>1892</v>
      </c>
      <c r="J62" s="11">
        <f>J63</f>
        <v>0</v>
      </c>
      <c r="K62" s="11">
        <f>F62-I62-J62</f>
        <v>0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1892</v>
      </c>
      <c r="G63" s="11">
        <f>G64</f>
        <v>0</v>
      </c>
      <c r="H63" s="11">
        <f>H64</f>
        <v>1892</v>
      </c>
      <c r="I63" s="11">
        <f>I64</f>
        <v>1892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v>0</v>
      </c>
      <c r="E64" s="11">
        <v>0</v>
      </c>
      <c r="F64" s="11">
        <f>G64+H64</f>
        <v>1892</v>
      </c>
      <c r="G64" s="11">
        <v>0</v>
      </c>
      <c r="H64" s="11">
        <v>1892</v>
      </c>
      <c r="I64" s="11">
        <v>1892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179</v>
      </c>
      <c r="B65" s="10" t="s">
        <v>180</v>
      </c>
      <c r="C65" s="10" t="s">
        <v>181</v>
      </c>
      <c r="D65" s="11">
        <f>D66</f>
        <v>8223</v>
      </c>
      <c r="E65" s="11">
        <f>E66</f>
        <v>8223</v>
      </c>
      <c r="F65" s="11">
        <f>G65+H65</f>
        <v>0</v>
      </c>
      <c r="G65" s="11">
        <f>G66</f>
        <v>0</v>
      </c>
      <c r="H65" s="11">
        <f>H66</f>
        <v>0</v>
      </c>
      <c r="I65" s="11">
        <f>I66</f>
        <v>0</v>
      </c>
      <c r="J65" s="11">
        <f>J66</f>
        <v>0</v>
      </c>
      <c r="K65" s="11">
        <f>F65-I65-J65</f>
        <v>0</v>
      </c>
    </row>
    <row r="66" spans="1:12" s="6" customFormat="1" ht="43.5" x14ac:dyDescent="0.25">
      <c r="A66" s="10" t="s">
        <v>182</v>
      </c>
      <c r="B66" s="10" t="s">
        <v>183</v>
      </c>
      <c r="C66" s="10" t="s">
        <v>184</v>
      </c>
      <c r="D66" s="11">
        <f>+D67</f>
        <v>8223</v>
      </c>
      <c r="E66" s="11">
        <f>+E67</f>
        <v>8223</v>
      </c>
      <c r="F66" s="11">
        <f>G66+H66</f>
        <v>0</v>
      </c>
      <c r="G66" s="11">
        <f>+G67</f>
        <v>0</v>
      </c>
      <c r="H66" s="11">
        <f>+H67</f>
        <v>0</v>
      </c>
      <c r="I66" s="11">
        <f>+I67</f>
        <v>0</v>
      </c>
      <c r="J66" s="11">
        <f>+J67</f>
        <v>0</v>
      </c>
      <c r="K66" s="11">
        <f>F66-I66-J66</f>
        <v>0</v>
      </c>
    </row>
    <row r="67" spans="1:12" s="6" customFormat="1" ht="33" x14ac:dyDescent="0.25">
      <c r="A67" s="10" t="s">
        <v>185</v>
      </c>
      <c r="B67" s="10" t="s">
        <v>186</v>
      </c>
      <c r="C67" s="10" t="s">
        <v>187</v>
      </c>
      <c r="D67" s="11">
        <v>8223</v>
      </c>
      <c r="E67" s="11">
        <v>8223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188</v>
      </c>
      <c r="B68" s="10" t="s">
        <v>189</v>
      </c>
      <c r="C68" s="10" t="s">
        <v>190</v>
      </c>
      <c r="D68" s="11">
        <f>D69</f>
        <v>3641481</v>
      </c>
      <c r="E68" s="11">
        <f>E69</f>
        <v>3008849</v>
      </c>
      <c r="F68" s="11">
        <f>G68+H68</f>
        <v>3009438</v>
      </c>
      <c r="G68" s="11">
        <f>G69</f>
        <v>0</v>
      </c>
      <c r="H68" s="11">
        <f>H69</f>
        <v>3009438</v>
      </c>
      <c r="I68" s="11">
        <f>I69</f>
        <v>3009438</v>
      </c>
      <c r="J68" s="11">
        <f>J69</f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f>D70</f>
        <v>3641481</v>
      </c>
      <c r="E69" s="11">
        <f>E70</f>
        <v>3008849</v>
      </c>
      <c r="F69" s="11">
        <f>G69+H69</f>
        <v>3009438</v>
      </c>
      <c r="G69" s="11">
        <f>G70</f>
        <v>0</v>
      </c>
      <c r="H69" s="11">
        <f>H70</f>
        <v>3009438</v>
      </c>
      <c r="I69" s="11">
        <f>I70</f>
        <v>3009438</v>
      </c>
      <c r="J69" s="11">
        <f>J70</f>
        <v>0</v>
      </c>
      <c r="K69" s="11">
        <f>F69-I69-J69</f>
        <v>0</v>
      </c>
    </row>
    <row r="70" spans="1:12" s="6" customFormat="1" ht="75" x14ac:dyDescent="0.25">
      <c r="A70" s="10" t="s">
        <v>194</v>
      </c>
      <c r="B70" s="10" t="s">
        <v>195</v>
      </c>
      <c r="C70" s="10" t="s">
        <v>196</v>
      </c>
      <c r="D70" s="11">
        <f>+D71+D72+D73+D74</f>
        <v>3641481</v>
      </c>
      <c r="E70" s="11">
        <f>+E71+E72+E73+E74</f>
        <v>3008849</v>
      </c>
      <c r="F70" s="11">
        <f>G70+H70</f>
        <v>3009438</v>
      </c>
      <c r="G70" s="11">
        <f>+G71+G72+G73+G74</f>
        <v>0</v>
      </c>
      <c r="H70" s="11">
        <f>+H71+H72+H73+H74</f>
        <v>3009438</v>
      </c>
      <c r="I70" s="11">
        <f>+I71+I72+I73+I74</f>
        <v>3009438</v>
      </c>
      <c r="J70" s="11">
        <f>+J71+J72+J73+J74</f>
        <v>0</v>
      </c>
      <c r="K70" s="11">
        <f>F70-I70-J70</f>
        <v>0</v>
      </c>
    </row>
    <row r="71" spans="1:12" s="6" customFormat="1" x14ac:dyDescent="0.25">
      <c r="A71" s="10" t="s">
        <v>197</v>
      </c>
      <c r="B71" s="10" t="s">
        <v>198</v>
      </c>
      <c r="C71" s="10" t="s">
        <v>199</v>
      </c>
      <c r="D71" s="11">
        <v>12148</v>
      </c>
      <c r="E71" s="11">
        <v>12148</v>
      </c>
      <c r="F71" s="11">
        <f>G71+H71</f>
        <v>12148</v>
      </c>
      <c r="G71" s="11">
        <v>0</v>
      </c>
      <c r="H71" s="11">
        <v>12148</v>
      </c>
      <c r="I71" s="11">
        <v>12148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200</v>
      </c>
      <c r="B72" s="10" t="s">
        <v>201</v>
      </c>
      <c r="C72" s="10" t="s">
        <v>202</v>
      </c>
      <c r="D72" s="11">
        <v>2000</v>
      </c>
      <c r="E72" s="11">
        <v>2000</v>
      </c>
      <c r="F72" s="11">
        <f>G72+H72</f>
        <v>1080</v>
      </c>
      <c r="G72" s="11">
        <v>0</v>
      </c>
      <c r="H72" s="11">
        <v>1080</v>
      </c>
      <c r="I72" s="11">
        <v>1080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203</v>
      </c>
      <c r="B73" s="10" t="s">
        <v>204</v>
      </c>
      <c r="C73" s="10" t="s">
        <v>205</v>
      </c>
      <c r="D73" s="11">
        <v>45000</v>
      </c>
      <c r="E73" s="11">
        <v>35000</v>
      </c>
      <c r="F73" s="11">
        <f>G73+H73</f>
        <v>36637</v>
      </c>
      <c r="G73" s="11">
        <v>0</v>
      </c>
      <c r="H73" s="11">
        <v>36637</v>
      </c>
      <c r="I73" s="11">
        <v>36637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206</v>
      </c>
      <c r="B74" s="10" t="s">
        <v>207</v>
      </c>
      <c r="C74" s="10" t="s">
        <v>208</v>
      </c>
      <c r="D74" s="11">
        <v>3582333</v>
      </c>
      <c r="E74" s="11">
        <v>2959701</v>
      </c>
      <c r="F74" s="11">
        <f>G74+H74</f>
        <v>2959573</v>
      </c>
      <c r="G74" s="11">
        <v>0</v>
      </c>
      <c r="H74" s="11">
        <v>2959573</v>
      </c>
      <c r="I74" s="11">
        <v>2959573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209</v>
      </c>
      <c r="B76" s="13"/>
      <c r="C76" s="13"/>
      <c r="D76" s="13"/>
      <c r="E76" s="13"/>
      <c r="F76" s="13"/>
      <c r="G76" s="13"/>
      <c r="H76" s="13"/>
      <c r="I76" s="13" t="s">
        <v>211</v>
      </c>
      <c r="J76" s="13"/>
      <c r="K76" s="13"/>
      <c r="L76" s="13"/>
    </row>
    <row r="77" spans="1:12" x14ac:dyDescent="0.25">
      <c r="A77" s="3" t="s">
        <v>210</v>
      </c>
      <c r="B77" s="3"/>
      <c r="C77" s="3"/>
      <c r="D77" s="3"/>
      <c r="E77" s="3"/>
      <c r="F77" s="3"/>
      <c r="G77" s="3"/>
      <c r="H77" s="3"/>
      <c r="I77" s="3" t="s">
        <v>212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6">
    <mergeCell ref="H10:H11"/>
    <mergeCell ref="I9:I11"/>
    <mergeCell ref="J9:J11"/>
    <mergeCell ref="K9:K11"/>
    <mergeCell ref="A76:D76"/>
    <mergeCell ref="A77:D77"/>
    <mergeCell ref="E76:H76"/>
    <mergeCell ref="E77:H77"/>
    <mergeCell ref="I76:L76"/>
    <mergeCell ref="I77:L7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2018-11-14T07:18:39Z</dcterms:created>
  <dcterms:modified xsi:type="dcterms:W3CDTF">2018-11-14T07:18:41Z</dcterms:modified>
</cp:coreProperties>
</file>