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E45" i="1" s="1"/>
  <c r="F32" i="1"/>
  <c r="F45" i="1" s="1"/>
  <c r="E41" i="1"/>
  <c r="F41" i="1"/>
  <c r="E53" i="1"/>
  <c r="E73" i="1" s="1"/>
  <c r="F53" i="1"/>
  <c r="F73" i="1" s="1"/>
  <c r="E72" i="1"/>
  <c r="F72" i="1"/>
  <c r="E81" i="1"/>
  <c r="F81" i="1"/>
  <c r="F46" i="1" l="1"/>
  <c r="F74" i="1" s="1"/>
  <c r="E46" i="1"/>
  <c r="E74" i="1" s="1"/>
</calcChain>
</file>

<file path=xl/sharedStrings.xml><?xml version="1.0" encoding="utf-8"?>
<sst xmlns="http://schemas.openxmlformats.org/spreadsheetml/2006/main" count="309" uniqueCount="192">
  <si>
    <t>JUDETUL  VASLUI</t>
  </si>
  <si>
    <t>COMUNA COROIESTI</t>
  </si>
  <si>
    <t>NR................/...........2016</t>
  </si>
  <si>
    <t>Biroul contabilitate</t>
  </si>
  <si>
    <t xml:space="preserve"> </t>
  </si>
  <si>
    <t>Bilant</t>
  </si>
  <si>
    <t>Trimestrul: 3,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</si>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</sst>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74770</v>
      </c>
      <c r="F11" s="10">
        <v>38725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450678</v>
      </c>
      <c r="F12" s="10">
        <v>461597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17701044</v>
      </c>
      <c r="F13" s="10">
        <v>21468258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212872</v>
      </c>
      <c r="F15" s="10">
        <v>237872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212872</v>
      </c>
      <c r="F16" s="10">
        <v>237872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18439364</v>
      </c>
      <c r="F19" s="10">
        <f>F11+F12+F13+F14+F15+F17</f>
        <v>22206452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353133</v>
      </c>
      <c r="F21" s="10">
        <v>511918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215369</v>
      </c>
      <c r="F23" s="10">
        <v>235612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1032576</v>
      </c>
      <c r="F27" s="10">
        <v>1068448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1032576</v>
      </c>
      <c r="F28" s="10">
        <v>1068448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1247945</v>
      </c>
      <c r="F32" s="10">
        <f>F23+F27+F29+F31</f>
        <v>1304060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8223</v>
      </c>
      <c r="F35" s="10">
        <v>-1167006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927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8223</v>
      </c>
      <c r="F41" s="10">
        <f>F35+F36+F38+F39</f>
        <v>-1166079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1609301</v>
      </c>
      <c r="F45" s="10">
        <f>F21+F32+F33+F41+F42+F43+F44</f>
        <v>649899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20048665</v>
      </c>
      <c r="F46" s="10">
        <f>F19+F45</f>
        <v>22856351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49223</v>
      </c>
      <c r="F52" s="10">
        <v>49223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49223</v>
      </c>
      <c r="F53" s="10">
        <f>F49+F51+F52</f>
        <v>49223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465087</v>
      </c>
      <c r="F55" s="10">
        <v>1124149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465087</v>
      </c>
      <c r="F57" s="10">
        <v>1124004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93154</v>
      </c>
      <c r="F59" s="10">
        <v>148814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71518</v>
      </c>
      <c r="F61" s="10">
        <v>129120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89530</v>
      </c>
      <c r="F65" s="10">
        <v>55573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128191</v>
      </c>
      <c r="F67" s="10">
        <v>155197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775962</v>
      </c>
      <c r="F72" s="10">
        <f>F55+F59+F63+F65+F66+F67+F68+F70+F71</f>
        <v>1483733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825185</v>
      </c>
      <c r="F73" s="10">
        <f>F53+F72</f>
        <v>1532956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19223480</v>
      </c>
      <c r="F74" s="10">
        <f>F46-F73</f>
        <v>21323395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6440516</v>
      </c>
      <c r="F76" s="10">
        <v>6592394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7510298</v>
      </c>
      <c r="F77" s="10">
        <v>12783748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5272666</v>
      </c>
      <c r="F79" s="10">
        <v>1947253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19223480</v>
      </c>
      <c r="F81" s="10">
        <f>F76+F77-F78+F79-F80</f>
        <v>21323395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/>
      <c r="D83" s="12"/>
      <c r="E83" s="12" t="s">
        <v>190</v>
      </c>
      <c r="F83" s="12"/>
    </row>
    <row r="84" spans="1:6" x14ac:dyDescent="0.25">
      <c r="A84" s="3" t="s">
        <v>189</v>
      </c>
      <c r="B84" s="3"/>
      <c r="C84" s="3"/>
      <c r="D84" s="3"/>
      <c r="E84" s="3" t="s">
        <v>191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2018-11-14T07:18:14Z</dcterms:created>
  <dcterms:modified xsi:type="dcterms:W3CDTF">2018-11-14T07:18:16Z</dcterms:modified>
</cp:coreProperties>
</file>