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/>
  <c r="D21" i="1"/>
  <c r="E21" i="1"/>
  <c r="F21" i="1"/>
  <c r="G21" i="1"/>
  <c r="H21" i="1"/>
  <c r="I21" i="1"/>
  <c r="J21" i="1"/>
  <c r="K21" i="1"/>
  <c r="F22" i="1"/>
  <c r="K22" i="1"/>
  <c r="F23" i="1"/>
  <c r="K23" i="1" s="1"/>
  <c r="G25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F29" i="1"/>
  <c r="G29" i="1"/>
  <c r="H29" i="1"/>
  <c r="I29" i="1"/>
  <c r="J29" i="1"/>
  <c r="K29" i="1"/>
  <c r="F30" i="1"/>
  <c r="K30" i="1"/>
  <c r="F31" i="1"/>
  <c r="K31" i="1" s="1"/>
  <c r="F32" i="1"/>
  <c r="K32" i="1"/>
  <c r="D34" i="1"/>
  <c r="E34" i="1"/>
  <c r="G34" i="1"/>
  <c r="F34" i="1" s="1"/>
  <c r="K34" i="1" s="1"/>
  <c r="H34" i="1"/>
  <c r="H33" i="1" s="1"/>
  <c r="I34" i="1"/>
  <c r="I33" i="1" s="1"/>
  <c r="J34" i="1"/>
  <c r="J33" i="1" s="1"/>
  <c r="F35" i="1"/>
  <c r="K35" i="1"/>
  <c r="F36" i="1"/>
  <c r="K36" i="1"/>
  <c r="F37" i="1"/>
  <c r="K37" i="1" s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D43" i="1"/>
  <c r="D42" i="1" s="1"/>
  <c r="E43" i="1"/>
  <c r="E42" i="1" s="1"/>
  <c r="F43" i="1"/>
  <c r="G43" i="1"/>
  <c r="G42" i="1" s="1"/>
  <c r="H43" i="1"/>
  <c r="H42" i="1" s="1"/>
  <c r="I43" i="1"/>
  <c r="I42" i="1" s="1"/>
  <c r="J43" i="1"/>
  <c r="J42" i="1" s="1"/>
  <c r="K43" i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E51" i="1"/>
  <c r="G51" i="1"/>
  <c r="F51" i="1" s="1"/>
  <c r="K51" i="1" s="1"/>
  <c r="H51" i="1"/>
  <c r="I51" i="1"/>
  <c r="J51" i="1"/>
  <c r="F52" i="1"/>
  <c r="K52" i="1"/>
  <c r="D54" i="1"/>
  <c r="D53" i="1" s="1"/>
  <c r="E54" i="1"/>
  <c r="E53" i="1" s="1"/>
  <c r="G54" i="1"/>
  <c r="F54" i="1" s="1"/>
  <c r="K54" i="1" s="1"/>
  <c r="H54" i="1"/>
  <c r="H53" i="1" s="1"/>
  <c r="I54" i="1"/>
  <c r="I53" i="1" s="1"/>
  <c r="J54" i="1"/>
  <c r="J53" i="1" s="1"/>
  <c r="F55" i="1"/>
  <c r="K55" i="1"/>
  <c r="F56" i="1"/>
  <c r="K56" i="1"/>
  <c r="I57" i="1"/>
  <c r="D58" i="1"/>
  <c r="D57" i="1" s="1"/>
  <c r="E58" i="1"/>
  <c r="E57" i="1" s="1"/>
  <c r="G58" i="1"/>
  <c r="F58" i="1" s="1"/>
  <c r="K58" i="1" s="1"/>
  <c r="H58" i="1"/>
  <c r="H57" i="1" s="1"/>
  <c r="I58" i="1"/>
  <c r="J58" i="1"/>
  <c r="J57" i="1" s="1"/>
  <c r="F59" i="1"/>
  <c r="K59" i="1" s="1"/>
  <c r="F60" i="1"/>
  <c r="K60" i="1"/>
  <c r="F61" i="1"/>
  <c r="K61" i="1"/>
  <c r="F62" i="1"/>
  <c r="K62" i="1"/>
  <c r="D64" i="1"/>
  <c r="D63" i="1" s="1"/>
  <c r="E64" i="1"/>
  <c r="E63" i="1" s="1"/>
  <c r="G64" i="1"/>
  <c r="G63" i="1" s="1"/>
  <c r="H64" i="1"/>
  <c r="H63" i="1" s="1"/>
  <c r="I64" i="1"/>
  <c r="I63" i="1" s="1"/>
  <c r="J64" i="1"/>
  <c r="J63" i="1" s="1"/>
  <c r="F65" i="1"/>
  <c r="K65" i="1" s="1"/>
  <c r="D67" i="1"/>
  <c r="D66" i="1" s="1"/>
  <c r="E67" i="1"/>
  <c r="E66" i="1" s="1"/>
  <c r="G67" i="1"/>
  <c r="F67" i="1" s="1"/>
  <c r="K67" i="1" s="1"/>
  <c r="H67" i="1"/>
  <c r="H66" i="1" s="1"/>
  <c r="I67" i="1"/>
  <c r="I66" i="1" s="1"/>
  <c r="J67" i="1"/>
  <c r="J66" i="1" s="1"/>
  <c r="F68" i="1"/>
  <c r="K68" i="1"/>
  <c r="E70" i="1"/>
  <c r="E69" i="1" s="1"/>
  <c r="D71" i="1"/>
  <c r="D70" i="1" s="1"/>
  <c r="D69" i="1" s="1"/>
  <c r="E71" i="1"/>
  <c r="G71" i="1"/>
  <c r="F71" i="1" s="1"/>
  <c r="K71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/>
  <c r="F73" i="1"/>
  <c r="K73" i="1"/>
  <c r="F74" i="1"/>
  <c r="K74" i="1" s="1"/>
  <c r="J50" i="1" l="1"/>
  <c r="J45" i="1" s="1"/>
  <c r="I45" i="1"/>
  <c r="I50" i="1"/>
  <c r="J16" i="1"/>
  <c r="F47" i="1"/>
  <c r="K47" i="1" s="1"/>
  <c r="G46" i="1"/>
  <c r="F42" i="1"/>
  <c r="K42" i="1" s="1"/>
  <c r="D33" i="1"/>
  <c r="D16" i="1" s="1"/>
  <c r="D15" i="1" s="1"/>
  <c r="F25" i="1"/>
  <c r="K25" i="1" s="1"/>
  <c r="H16" i="1"/>
  <c r="E33" i="1"/>
  <c r="I16" i="1"/>
  <c r="I15" i="1" s="1"/>
  <c r="E50" i="1"/>
  <c r="E45" i="1" s="1"/>
  <c r="D45" i="1"/>
  <c r="H50" i="1"/>
  <c r="H45" i="1" s="1"/>
  <c r="F63" i="1"/>
  <c r="K63" i="1" s="1"/>
  <c r="D50" i="1"/>
  <c r="E16" i="1"/>
  <c r="G57" i="1"/>
  <c r="F57" i="1" s="1"/>
  <c r="K57" i="1" s="1"/>
  <c r="F64" i="1"/>
  <c r="K64" i="1" s="1"/>
  <c r="F48" i="1"/>
  <c r="K48" i="1" s="1"/>
  <c r="G70" i="1"/>
  <c r="G53" i="1"/>
  <c r="F53" i="1" s="1"/>
  <c r="K53" i="1" s="1"/>
  <c r="G18" i="1"/>
  <c r="G66" i="1"/>
  <c r="F66" i="1" s="1"/>
  <c r="K66" i="1" s="1"/>
  <c r="G38" i="1"/>
  <c r="F38" i="1" s="1"/>
  <c r="K38" i="1" s="1"/>
  <c r="G24" i="1"/>
  <c r="F24" i="1" s="1"/>
  <c r="K24" i="1" s="1"/>
  <c r="D13" i="1" l="1"/>
  <c r="D14" i="1"/>
  <c r="G50" i="1"/>
  <c r="F50" i="1" s="1"/>
  <c r="K50" i="1" s="1"/>
  <c r="F18" i="1"/>
  <c r="K18" i="1" s="1"/>
  <c r="G17" i="1"/>
  <c r="E15" i="1"/>
  <c r="J15" i="1"/>
  <c r="I13" i="1"/>
  <c r="I14" i="1"/>
  <c r="G33" i="1"/>
  <c r="F33" i="1" s="1"/>
  <c r="K33" i="1" s="1"/>
  <c r="H15" i="1"/>
  <c r="F46" i="1"/>
  <c r="K46" i="1" s="1"/>
  <c r="G45" i="1"/>
  <c r="F45" i="1" s="1"/>
  <c r="K45" i="1" s="1"/>
  <c r="F70" i="1"/>
  <c r="K70" i="1" s="1"/>
  <c r="G69" i="1"/>
  <c r="F69" i="1" s="1"/>
  <c r="K69" i="1" s="1"/>
  <c r="E13" i="1" l="1"/>
  <c r="E14" i="1"/>
  <c r="J13" i="1"/>
  <c r="J14" i="1"/>
  <c r="F17" i="1"/>
  <c r="K17" i="1" s="1"/>
  <c r="G16" i="1"/>
  <c r="H13" i="1"/>
  <c r="H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<sst xmlns="http://schemas.openxmlformats.org/spreadsheetml/2006/main" count="213" uniqueCount="213">
  <si>
    <t>JUDETUL  VASLUI</t>
  </si>
  <si>
    <t>COMUNA COROIESTI</t>
  </si>
  <si>
    <t>NR................/...........2011</t>
  </si>
  <si>
    <t>Biroul contabilitate</t>
  </si>
  <si>
    <t xml:space="preserve"> Anexa 12</t>
  </si>
  <si>
    <t>Cont de executie - Venituri - Bugetul local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</si>
  <si>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</si>
  <si>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</si>
  <si>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</si>
  <si>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</si>
  <si>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</si>
  <si>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</si>
  <si>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</si>
  <si>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</si>
  <si>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</si>
  <si>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</si>
  <si>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</si>
  <si>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</si>
  <si>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</si>
  <si>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</si>
  <si>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</si>
  <si>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</si>
  <si>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</si>
  <si>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</si>
  <si>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</si>
  <si>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</si>
  <si>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</si>
  <si>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</si>
  <si>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</si>
  <si>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</si>
  <si>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</si>
  <si>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</si>
  <si>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</si>
  <si>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</si>
  <si>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</si>
  <si>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</si>
  <si>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</si>
  <si>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</si>
  <si>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</si>
  <si>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</si>
  <si>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</si>
  <si>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</si>
  <si>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</si>
  <si>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</si>
  <si>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</si>
  <si>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</si>
  <si>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</si>
  <si>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</si>
  <si>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</si>
  <si>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</si>
  <si>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</si>
  <si>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</si>
  <si>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</si>
  <si>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</si>
  <si>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</si>
  <si>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</si>
  <si>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</si>
  <si>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</si>
  <si>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</si>
  <si>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</si>
  <si>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</si>
  <si>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</si>
  <si>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</si>
  <si>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</si>
  <si>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</si>
  <si>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</si>
  <si>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</si>
  <si>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</si>
  <si>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</si>
  <si>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</si>
  <si>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</si>
  <si>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</si>
  <si>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</si>
  <si>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</si>
  <si>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</si>
  <si>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</si>
  <si>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</si>
  <si>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</si>
  <si>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</si>
  <si>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</si>
  <si>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</si>
  <si>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</si>
  <si>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</si>
  <si>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</si>
  <si>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</si>
  <si>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</si>
  <si>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</si>
  <si>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</si>
  <si>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</si>
  <si>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</si>
  <si>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</si>
  <si>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</si>
  <si>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</si>
  <si>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</si>
  <si>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</si>
  <si>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</si>
  <si>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</si>
  <si>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</si>
  <si>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</si>
  <si>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</si>
  <si>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</si>
  <si>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</si>
  <si>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</si>
  <si>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</si>
  <si>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</si>
  <si>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</si>
  <si>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</si>
  <si>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</si>
  <si>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</si>
  <si>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</si>
  <si>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</si>
  <si>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</si>
  <si>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</si>
  <si>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</si>
  <si>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</si>
  <si>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</si>
  <si>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</si>
  <si>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</si>
  <si>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</si>
  <si>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</si>
  <si>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</si>
  <si>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</si>
  <si>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</si>
  <si>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</si>
  <si>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</si>
  <si>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</si>
  <si>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</si>
  <si>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</si>
  <si>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</si>
  <si>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</si>
  <si>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</si>
  <si>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</si>
  <si>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</si>
  <si>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</si>
  <si>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</si>
  <si>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</si>
  <si>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</si>
  <si>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</si>
  <si>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</si>
  <si>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</si>
  <si>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</si>
  <si>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</si>
  <si>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</si>
  <si>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</si>
  <si>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</si>
  <si>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</si>
  <si>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</si>
  <si>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</si>
  <si>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</si>
  <si>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</si>
  <si>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</si>
  <si>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</si>
  <si>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</si>
  <si>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</si>
  <si>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</si>
  <si>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</si>
  <si>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</si>
  <si>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</si>
  <si>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97</t>
  </si>
  <si>
    <t>Sume provenite din finantarea bugetara a anilor precedenti</t>
  </si>
  <si>
    <t>36.02.32</t>
  </si>
  <si>
    <t>99</t>
  </si>
  <si>
    <t>Sume provenite din finantarea bugetara a anilor precedenti, aferente sectiunii de functionare</t>
  </si>
  <si>
    <t>36.02.32.03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</si>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</sst>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D15+D63+D66+D69</f>
        <v>3909212</v>
      </c>
      <c r="E13" s="11">
        <f>E15+E63+E66+E69</f>
        <v>1798212</v>
      </c>
      <c r="F13" s="11">
        <f>G13+H13</f>
        <v>2733999</v>
      </c>
      <c r="G13" s="11">
        <f>G15+G63+G66+G69</f>
        <v>1035629</v>
      </c>
      <c r="H13" s="11">
        <f>H15+H63+H66+H69</f>
        <v>1698370</v>
      </c>
      <c r="I13" s="11">
        <f>I15+I63+I66+I69</f>
        <v>1601816</v>
      </c>
      <c r="J13" s="11">
        <f>J15+J63+J66+J69</f>
        <v>0</v>
      </c>
      <c r="K13" s="11">
        <f>F13-I13-J13</f>
        <v>1132183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D15-D34+D63+D66</f>
        <v>709223</v>
      </c>
      <c r="E14" s="11">
        <f>E15-E34+E63+E66</f>
        <v>294223</v>
      </c>
      <c r="F14" s="11">
        <f>G14+H14</f>
        <v>1325333</v>
      </c>
      <c r="G14" s="11">
        <f>G15-G34+G63+G66</f>
        <v>1035629</v>
      </c>
      <c r="H14" s="11">
        <f>H15-H34+H63+H66</f>
        <v>289704</v>
      </c>
      <c r="I14" s="11">
        <f>I15-I34+I63+I66</f>
        <v>193150</v>
      </c>
      <c r="J14" s="11">
        <f>J15-J34+J63+J66</f>
        <v>0</v>
      </c>
      <c r="K14" s="11">
        <f>F14-I14-J14</f>
        <v>1132183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D16+D45</f>
        <v>2992000</v>
      </c>
      <c r="E15" s="11">
        <f>E16+E45</f>
        <v>911000</v>
      </c>
      <c r="F15" s="11">
        <f>G15+H15</f>
        <v>1857893</v>
      </c>
      <c r="G15" s="11">
        <f>G16+G45</f>
        <v>1035629</v>
      </c>
      <c r="H15" s="11">
        <f>H16+H45</f>
        <v>822264</v>
      </c>
      <c r="I15" s="11">
        <f>I16+I45</f>
        <v>725710</v>
      </c>
      <c r="J15" s="11">
        <f>J16+J45</f>
        <v>0</v>
      </c>
      <c r="K15" s="11">
        <f>F15-I15-J15</f>
        <v>1132183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D17+D24+D33+D42</f>
        <v>2837000</v>
      </c>
      <c r="E16" s="11">
        <f>E17+E24+E33+E42</f>
        <v>867000</v>
      </c>
      <c r="F16" s="11">
        <f>G16+H16</f>
        <v>1656092</v>
      </c>
      <c r="G16" s="11">
        <f>G17+G24+G33+G42</f>
        <v>838097</v>
      </c>
      <c r="H16" s="11">
        <f>H17+H24+H33+H42</f>
        <v>817995</v>
      </c>
      <c r="I16" s="11">
        <f>I17+I24+I33+I42</f>
        <v>715381</v>
      </c>
      <c r="J16" s="11">
        <f>J17+J24+J33+J42</f>
        <v>0</v>
      </c>
      <c r="K16" s="11">
        <f>F16-I16-J16</f>
        <v>940711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196000</v>
      </c>
      <c r="E17" s="11">
        <f>+E18</f>
        <v>57000</v>
      </c>
      <c r="F17" s="11">
        <f>G17+H17</f>
        <v>83332</v>
      </c>
      <c r="G17" s="11">
        <f>+G18</f>
        <v>0</v>
      </c>
      <c r="H17" s="11">
        <f>+H18</f>
        <v>83332</v>
      </c>
      <c r="I17" s="11">
        <f>+I18</f>
        <v>83332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196000</v>
      </c>
      <c r="E18" s="11">
        <f>E19+E21</f>
        <v>57000</v>
      </c>
      <c r="F18" s="11">
        <f>G18+H18</f>
        <v>83332</v>
      </c>
      <c r="G18" s="11">
        <f>G19+G21</f>
        <v>0</v>
      </c>
      <c r="H18" s="11">
        <f>H19+H21</f>
        <v>83332</v>
      </c>
      <c r="I18" s="11">
        <f>I19+I21</f>
        <v>83332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25000</v>
      </c>
      <c r="E19" s="11">
        <f>+E20</f>
        <v>6000</v>
      </c>
      <c r="F19" s="11">
        <f>G19+H19</f>
        <v>665</v>
      </c>
      <c r="G19" s="11">
        <f>+G20</f>
        <v>0</v>
      </c>
      <c r="H19" s="11">
        <f>+H20</f>
        <v>665</v>
      </c>
      <c r="I19" s="11">
        <f>+I20</f>
        <v>665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25000</v>
      </c>
      <c r="E20" s="11">
        <v>6000</v>
      </c>
      <c r="F20" s="11">
        <f>G20+H20</f>
        <v>665</v>
      </c>
      <c r="G20" s="11">
        <v>0</v>
      </c>
      <c r="H20" s="11">
        <v>665</v>
      </c>
      <c r="I20" s="11">
        <v>665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171000</v>
      </c>
      <c r="E21" s="11">
        <f>E22+E23</f>
        <v>51000</v>
      </c>
      <c r="F21" s="11">
        <f>G21+H21</f>
        <v>82667</v>
      </c>
      <c r="G21" s="11">
        <f>G22+G23</f>
        <v>0</v>
      </c>
      <c r="H21" s="11">
        <f>H22+H23</f>
        <v>82667</v>
      </c>
      <c r="I21" s="11">
        <f>I22+I23</f>
        <v>82667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108000</v>
      </c>
      <c r="E22" s="11">
        <v>35000</v>
      </c>
      <c r="F22" s="11">
        <f>G22+H22</f>
        <v>38700</v>
      </c>
      <c r="G22" s="11">
        <v>0</v>
      </c>
      <c r="H22" s="11">
        <v>38700</v>
      </c>
      <c r="I22" s="11">
        <v>38700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63000</v>
      </c>
      <c r="E23" s="11">
        <v>16000</v>
      </c>
      <c r="F23" s="11">
        <f>G23+H23</f>
        <v>43967</v>
      </c>
      <c r="G23" s="11">
        <v>0</v>
      </c>
      <c r="H23" s="11">
        <v>43967</v>
      </c>
      <c r="I23" s="11">
        <v>43967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304000</v>
      </c>
      <c r="E24" s="11">
        <f>E25</f>
        <v>172000</v>
      </c>
      <c r="F24" s="11">
        <f>G24+H24</f>
        <v>857482</v>
      </c>
      <c r="G24" s="11">
        <f>G25</f>
        <v>685385</v>
      </c>
      <c r="H24" s="11">
        <f>H25</f>
        <v>172097</v>
      </c>
      <c r="I24" s="11">
        <f>I25</f>
        <v>90836</v>
      </c>
      <c r="J24" s="11">
        <f>J25</f>
        <v>0</v>
      </c>
      <c r="K24" s="11">
        <f>F24-I24-J24</f>
        <v>766646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</f>
        <v>304000</v>
      </c>
      <c r="E25" s="11">
        <f>E26+E29</f>
        <v>172000</v>
      </c>
      <c r="F25" s="11">
        <f>G25+H25</f>
        <v>857482</v>
      </c>
      <c r="G25" s="11">
        <f>G26+G29</f>
        <v>685385</v>
      </c>
      <c r="H25" s="11">
        <f>H26+H29</f>
        <v>172097</v>
      </c>
      <c r="I25" s="11">
        <f>I26+I29</f>
        <v>90836</v>
      </c>
      <c r="J25" s="11">
        <f>J26+J29</f>
        <v>0</v>
      </c>
      <c r="K25" s="11">
        <f>F25-I25-J25</f>
        <v>766646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18000</v>
      </c>
      <c r="E26" s="11">
        <f>E27+E28</f>
        <v>10000</v>
      </c>
      <c r="F26" s="11">
        <f>G26+H26</f>
        <v>72931</v>
      </c>
      <c r="G26" s="11">
        <f>G27+G28</f>
        <v>55416</v>
      </c>
      <c r="H26" s="11">
        <f>H27+H28</f>
        <v>17515</v>
      </c>
      <c r="I26" s="11">
        <f>I27+I28</f>
        <v>7464</v>
      </c>
      <c r="J26" s="11">
        <f>J27+J28</f>
        <v>0</v>
      </c>
      <c r="K26" s="11">
        <f>F26-I26-J26</f>
        <v>65467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15000</v>
      </c>
      <c r="E27" s="11">
        <v>10000</v>
      </c>
      <c r="F27" s="11">
        <f>G27+H27</f>
        <v>33726</v>
      </c>
      <c r="G27" s="11">
        <v>20047</v>
      </c>
      <c r="H27" s="11">
        <v>13679</v>
      </c>
      <c r="I27" s="11">
        <v>7423</v>
      </c>
      <c r="J27" s="11">
        <v>0</v>
      </c>
      <c r="K27" s="11">
        <f>F27-I27-J27</f>
        <v>26303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3000</v>
      </c>
      <c r="E28" s="11">
        <v>0</v>
      </c>
      <c r="F28" s="11">
        <f>G28+H28</f>
        <v>39205</v>
      </c>
      <c r="G28" s="11">
        <v>35369</v>
      </c>
      <c r="H28" s="11">
        <v>3836</v>
      </c>
      <c r="I28" s="11">
        <v>41</v>
      </c>
      <c r="J28" s="11">
        <v>0</v>
      </c>
      <c r="K28" s="11">
        <f>F28-I28-J28</f>
        <v>39164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286000</v>
      </c>
      <c r="E29" s="11">
        <f>E30+E31+E32</f>
        <v>162000</v>
      </c>
      <c r="F29" s="11">
        <f>G29+H29</f>
        <v>784551</v>
      </c>
      <c r="G29" s="11">
        <f>G30+G31+G32</f>
        <v>629969</v>
      </c>
      <c r="H29" s="11">
        <f>H30+H31+H32</f>
        <v>154582</v>
      </c>
      <c r="I29" s="11">
        <f>I30+I31+I32</f>
        <v>83372</v>
      </c>
      <c r="J29" s="11">
        <f>J30+J31+J32</f>
        <v>0</v>
      </c>
      <c r="K29" s="11">
        <f>F29-I29-J29</f>
        <v>701179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36000</v>
      </c>
      <c r="E30" s="11">
        <v>13000</v>
      </c>
      <c r="F30" s="11">
        <f>G30+H30</f>
        <v>116530</v>
      </c>
      <c r="G30" s="11">
        <v>94868</v>
      </c>
      <c r="H30" s="11">
        <v>21662</v>
      </c>
      <c r="I30" s="11">
        <v>13868</v>
      </c>
      <c r="J30" s="11">
        <v>0</v>
      </c>
      <c r="K30" s="11">
        <f>F30-I30-J30</f>
        <v>102662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0</v>
      </c>
      <c r="E31" s="11">
        <v>0</v>
      </c>
      <c r="F31" s="11">
        <f>G31+H31</f>
        <v>5421</v>
      </c>
      <c r="G31" s="11">
        <v>2888</v>
      </c>
      <c r="H31" s="11">
        <v>2533</v>
      </c>
      <c r="I31" s="11">
        <v>0</v>
      </c>
      <c r="J31" s="11">
        <v>0</v>
      </c>
      <c r="K31" s="11">
        <f>F31-I31-J31</f>
        <v>5421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250000</v>
      </c>
      <c r="E32" s="11">
        <v>149000</v>
      </c>
      <c r="F32" s="11">
        <f>G32+H32</f>
        <v>662600</v>
      </c>
      <c r="G32" s="11">
        <v>532213</v>
      </c>
      <c r="H32" s="11">
        <v>130387</v>
      </c>
      <c r="I32" s="11">
        <v>69504</v>
      </c>
      <c r="J32" s="11">
        <v>0</v>
      </c>
      <c r="K32" s="11">
        <f>F32-I32-J32</f>
        <v>593096</v>
      </c>
    </row>
    <row r="33" spans="1:11" s="6" customFormat="1" ht="22.5" x14ac:dyDescent="0.25">
      <c r="A33" s="10" t="s">
        <v>83</v>
      </c>
      <c r="B33" s="10" t="s">
        <v>84</v>
      </c>
      <c r="C33" s="10" t="s">
        <v>85</v>
      </c>
      <c r="D33" s="11">
        <f>D34+D38</f>
        <v>2337000</v>
      </c>
      <c r="E33" s="11">
        <f>E34+E38</f>
        <v>638000</v>
      </c>
      <c r="F33" s="11">
        <f>G33+H33</f>
        <v>711372</v>
      </c>
      <c r="G33" s="11">
        <f>G34+G38</f>
        <v>150606</v>
      </c>
      <c r="H33" s="11">
        <f>H34+H38</f>
        <v>560766</v>
      </c>
      <c r="I33" s="11">
        <f>I34+I38</f>
        <v>541213</v>
      </c>
      <c r="J33" s="11">
        <f>J34+J38</f>
        <v>0</v>
      </c>
      <c r="K33" s="11">
        <f>F33-I33-J33</f>
        <v>170159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+D35+D36+D37</f>
        <v>2291000</v>
      </c>
      <c r="E34" s="11">
        <f>+E35+E36+E37</f>
        <v>625000</v>
      </c>
      <c r="F34" s="11">
        <f>G34+H34</f>
        <v>534452</v>
      </c>
      <c r="G34" s="11">
        <f>+G35+G36+G37</f>
        <v>0</v>
      </c>
      <c r="H34" s="11">
        <f>+H35+H36+H37</f>
        <v>534452</v>
      </c>
      <c r="I34" s="11">
        <f>+I35+I36+I37</f>
        <v>534452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89</v>
      </c>
      <c r="B35" s="10" t="s">
        <v>90</v>
      </c>
      <c r="C35" s="10" t="s">
        <v>91</v>
      </c>
      <c r="D35" s="11">
        <v>919000</v>
      </c>
      <c r="E35" s="11">
        <v>250000</v>
      </c>
      <c r="F35" s="11">
        <f>G35+H35</f>
        <v>177452</v>
      </c>
      <c r="G35" s="11">
        <v>0</v>
      </c>
      <c r="H35" s="11">
        <v>177452</v>
      </c>
      <c r="I35" s="11">
        <v>177452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v>50000</v>
      </c>
      <c r="E36" s="11">
        <v>18000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1322000</v>
      </c>
      <c r="E37" s="11">
        <v>357000</v>
      </c>
      <c r="F37" s="11">
        <f>G37+H37</f>
        <v>357000</v>
      </c>
      <c r="G37" s="11">
        <v>0</v>
      </c>
      <c r="H37" s="11">
        <v>357000</v>
      </c>
      <c r="I37" s="11">
        <v>357000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98</v>
      </c>
      <c r="B38" s="10" t="s">
        <v>99</v>
      </c>
      <c r="C38" s="10" t="s">
        <v>100</v>
      </c>
      <c r="D38" s="11">
        <f>D39</f>
        <v>46000</v>
      </c>
      <c r="E38" s="11">
        <f>E39</f>
        <v>13000</v>
      </c>
      <c r="F38" s="11">
        <f>G38+H38</f>
        <v>176920</v>
      </c>
      <c r="G38" s="11">
        <f>G39</f>
        <v>150606</v>
      </c>
      <c r="H38" s="11">
        <f>H39</f>
        <v>26314</v>
      </c>
      <c r="I38" s="11">
        <f>I39</f>
        <v>6761</v>
      </c>
      <c r="J38" s="11">
        <f>J39</f>
        <v>0</v>
      </c>
      <c r="K38" s="11">
        <f>F38-I38-J38</f>
        <v>170159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f>D40+D41</f>
        <v>46000</v>
      </c>
      <c r="E39" s="11">
        <f>E40+E41</f>
        <v>13000</v>
      </c>
      <c r="F39" s="11">
        <f>G39+H39</f>
        <v>176920</v>
      </c>
      <c r="G39" s="11">
        <f>G40+G41</f>
        <v>150606</v>
      </c>
      <c r="H39" s="11">
        <f>H40+H41</f>
        <v>26314</v>
      </c>
      <c r="I39" s="11">
        <f>I40+I41</f>
        <v>6761</v>
      </c>
      <c r="J39" s="11">
        <f>J40+J41</f>
        <v>0</v>
      </c>
      <c r="K39" s="11">
        <f>F39-I39-J39</f>
        <v>170159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v>37000</v>
      </c>
      <c r="E40" s="11">
        <v>10000</v>
      </c>
      <c r="F40" s="11">
        <f>G40+H40</f>
        <v>86085</v>
      </c>
      <c r="G40" s="11">
        <v>72915</v>
      </c>
      <c r="H40" s="11">
        <v>13170</v>
      </c>
      <c r="I40" s="11">
        <v>6566</v>
      </c>
      <c r="J40" s="11">
        <v>0</v>
      </c>
      <c r="K40" s="11">
        <f>F40-I40-J40</f>
        <v>79519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9000</v>
      </c>
      <c r="E41" s="11">
        <v>3000</v>
      </c>
      <c r="F41" s="11">
        <f>G41+H41</f>
        <v>90835</v>
      </c>
      <c r="G41" s="11">
        <v>77691</v>
      </c>
      <c r="H41" s="11">
        <v>13144</v>
      </c>
      <c r="I41" s="11">
        <v>195</v>
      </c>
      <c r="J41" s="11">
        <v>0</v>
      </c>
      <c r="K41" s="11">
        <f>F41-I41-J41</f>
        <v>90640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f>D43</f>
        <v>0</v>
      </c>
      <c r="E42" s="11">
        <f>E43</f>
        <v>0</v>
      </c>
      <c r="F42" s="11">
        <f>G42+H42</f>
        <v>3906</v>
      </c>
      <c r="G42" s="11">
        <f>G43</f>
        <v>2106</v>
      </c>
      <c r="H42" s="11">
        <f>H43</f>
        <v>1800</v>
      </c>
      <c r="I42" s="11">
        <f>I43</f>
        <v>0</v>
      </c>
      <c r="J42" s="11">
        <f>J43</f>
        <v>0</v>
      </c>
      <c r="K42" s="11">
        <f>F42-I42-J42</f>
        <v>3906</v>
      </c>
    </row>
    <row r="43" spans="1:11" s="6" customFormat="1" x14ac:dyDescent="0.25">
      <c r="A43" s="10" t="s">
        <v>113</v>
      </c>
      <c r="B43" s="10" t="s">
        <v>114</v>
      </c>
      <c r="C43" s="10" t="s">
        <v>115</v>
      </c>
      <c r="D43" s="11">
        <f>D44</f>
        <v>0</v>
      </c>
      <c r="E43" s="11">
        <f>E44</f>
        <v>0</v>
      </c>
      <c r="F43" s="11">
        <f>G43+H43</f>
        <v>3906</v>
      </c>
      <c r="G43" s="11">
        <f>G44</f>
        <v>2106</v>
      </c>
      <c r="H43" s="11">
        <f>H44</f>
        <v>1800</v>
      </c>
      <c r="I43" s="11">
        <f>I44</f>
        <v>0</v>
      </c>
      <c r="J43" s="11">
        <f>J44</f>
        <v>0</v>
      </c>
      <c r="K43" s="11">
        <f>F43-I43-J43</f>
        <v>3906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v>0</v>
      </c>
      <c r="E44" s="11">
        <v>0</v>
      </c>
      <c r="F44" s="11">
        <f>G44+H44</f>
        <v>3906</v>
      </c>
      <c r="G44" s="11">
        <v>2106</v>
      </c>
      <c r="H44" s="11">
        <v>1800</v>
      </c>
      <c r="I44" s="11">
        <v>0</v>
      </c>
      <c r="J44" s="11">
        <v>0</v>
      </c>
      <c r="K44" s="11">
        <f>F44-I44-J44</f>
        <v>3906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D46+D50</f>
        <v>155000</v>
      </c>
      <c r="E45" s="11">
        <f>E46+E50</f>
        <v>44000</v>
      </c>
      <c r="F45" s="11">
        <f>G45+H45</f>
        <v>201801</v>
      </c>
      <c r="G45" s="11">
        <f>G46+G50</f>
        <v>197532</v>
      </c>
      <c r="H45" s="11">
        <f>H46+H50</f>
        <v>4269</v>
      </c>
      <c r="I45" s="11">
        <f>I46+I50</f>
        <v>10329</v>
      </c>
      <c r="J45" s="11">
        <f>J46+J50</f>
        <v>0</v>
      </c>
      <c r="K45" s="11">
        <f>F45-I45-J45</f>
        <v>191472</v>
      </c>
    </row>
    <row r="46" spans="1:11" s="6" customFormat="1" ht="22.5" x14ac:dyDescent="0.25">
      <c r="A46" s="10" t="s">
        <v>122</v>
      </c>
      <c r="B46" s="10" t="s">
        <v>123</v>
      </c>
      <c r="C46" s="10" t="s">
        <v>124</v>
      </c>
      <c r="D46" s="11">
        <f>D47</f>
        <v>35000</v>
      </c>
      <c r="E46" s="11">
        <f>E47</f>
        <v>14000</v>
      </c>
      <c r="F46" s="11">
        <f>G46+H46</f>
        <v>22508</v>
      </c>
      <c r="G46" s="11">
        <f>G47</f>
        <v>22508</v>
      </c>
      <c r="H46" s="11">
        <f>H47</f>
        <v>0</v>
      </c>
      <c r="I46" s="11">
        <f>I47</f>
        <v>3250</v>
      </c>
      <c r="J46" s="11">
        <f>J47</f>
        <v>0</v>
      </c>
      <c r="K46" s="11">
        <f>F46-I46-J46</f>
        <v>19258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+D48</f>
        <v>35000</v>
      </c>
      <c r="E47" s="11">
        <f>+E48</f>
        <v>14000</v>
      </c>
      <c r="F47" s="11">
        <f>G47+H47</f>
        <v>22508</v>
      </c>
      <c r="G47" s="11">
        <f>+G48</f>
        <v>22508</v>
      </c>
      <c r="H47" s="11">
        <f>+H48</f>
        <v>0</v>
      </c>
      <c r="I47" s="11">
        <f>+I48</f>
        <v>3250</v>
      </c>
      <c r="J47" s="11">
        <f>+J48</f>
        <v>0</v>
      </c>
      <c r="K47" s="11">
        <f>F47-I47-J47</f>
        <v>19258</v>
      </c>
    </row>
    <row r="48" spans="1:11" s="6" customFormat="1" x14ac:dyDescent="0.25">
      <c r="A48" s="10" t="s">
        <v>128</v>
      </c>
      <c r="B48" s="10" t="s">
        <v>129</v>
      </c>
      <c r="C48" s="10" t="s">
        <v>130</v>
      </c>
      <c r="D48" s="11">
        <f>D49</f>
        <v>35000</v>
      </c>
      <c r="E48" s="11">
        <f>E49</f>
        <v>14000</v>
      </c>
      <c r="F48" s="11">
        <f>G48+H48</f>
        <v>22508</v>
      </c>
      <c r="G48" s="11">
        <f>G49</f>
        <v>22508</v>
      </c>
      <c r="H48" s="11">
        <f>H49</f>
        <v>0</v>
      </c>
      <c r="I48" s="11">
        <f>I49</f>
        <v>3250</v>
      </c>
      <c r="J48" s="11">
        <f>J49</f>
        <v>0</v>
      </c>
      <c r="K48" s="11">
        <f>F48-I48-J48</f>
        <v>19258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v>35000</v>
      </c>
      <c r="E49" s="11">
        <v>14000</v>
      </c>
      <c r="F49" s="11">
        <f>G49+H49</f>
        <v>22508</v>
      </c>
      <c r="G49" s="11">
        <v>22508</v>
      </c>
      <c r="H49" s="11">
        <v>0</v>
      </c>
      <c r="I49" s="11">
        <v>3250</v>
      </c>
      <c r="J49" s="11">
        <v>0</v>
      </c>
      <c r="K49" s="11">
        <f>F49-I49-J49</f>
        <v>19258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f>+D51+D53+D57</f>
        <v>120000</v>
      </c>
      <c r="E50" s="11">
        <f>+E51+E53+E57</f>
        <v>30000</v>
      </c>
      <c r="F50" s="11">
        <f>G50+H50</f>
        <v>179293</v>
      </c>
      <c r="G50" s="11">
        <f>+G51+G53+G57</f>
        <v>175024</v>
      </c>
      <c r="H50" s="11">
        <f>+H51+H53+H57</f>
        <v>4269</v>
      </c>
      <c r="I50" s="11">
        <f>+I51+I53+I57</f>
        <v>7079</v>
      </c>
      <c r="J50" s="11">
        <f>+J51+J53+J57</f>
        <v>0</v>
      </c>
      <c r="K50" s="11">
        <f>F50-I50-J50</f>
        <v>172214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f>D52</f>
        <v>5000</v>
      </c>
      <c r="E51" s="11">
        <f>E52</f>
        <v>1000</v>
      </c>
      <c r="F51" s="11">
        <f>G51+H51</f>
        <v>2892</v>
      </c>
      <c r="G51" s="11">
        <f>G52</f>
        <v>0</v>
      </c>
      <c r="H51" s="11">
        <f>H52</f>
        <v>2892</v>
      </c>
      <c r="I51" s="11">
        <f>I52</f>
        <v>2892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140</v>
      </c>
      <c r="B52" s="10" t="s">
        <v>141</v>
      </c>
      <c r="C52" s="10" t="s">
        <v>142</v>
      </c>
      <c r="D52" s="11">
        <v>5000</v>
      </c>
      <c r="E52" s="11">
        <v>1000</v>
      </c>
      <c r="F52" s="11">
        <f>G52+H52</f>
        <v>2892</v>
      </c>
      <c r="G52" s="11">
        <v>0</v>
      </c>
      <c r="H52" s="11">
        <v>2892</v>
      </c>
      <c r="I52" s="11">
        <v>2892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D54+D56</f>
        <v>110000</v>
      </c>
      <c r="E53" s="11">
        <f>E54+E56</f>
        <v>27000</v>
      </c>
      <c r="F53" s="11">
        <f>G53+H53</f>
        <v>171971</v>
      </c>
      <c r="G53" s="11">
        <f>G54+G56</f>
        <v>171971</v>
      </c>
      <c r="H53" s="11">
        <f>H54+H56</f>
        <v>0</v>
      </c>
      <c r="I53" s="11">
        <f>I54+I56</f>
        <v>2810</v>
      </c>
      <c r="J53" s="11">
        <f>J54+J56</f>
        <v>0</v>
      </c>
      <c r="K53" s="11">
        <f>F53-I53-J53</f>
        <v>169161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0</v>
      </c>
      <c r="E54" s="11">
        <f>E55</f>
        <v>0</v>
      </c>
      <c r="F54" s="11">
        <f>G54+H54</f>
        <v>171971</v>
      </c>
      <c r="G54" s="11">
        <f>G55</f>
        <v>171971</v>
      </c>
      <c r="H54" s="11">
        <f>H55</f>
        <v>0</v>
      </c>
      <c r="I54" s="11">
        <f>I55</f>
        <v>2810</v>
      </c>
      <c r="J54" s="11">
        <f>J55</f>
        <v>0</v>
      </c>
      <c r="K54" s="11">
        <f>F54-I54-J54</f>
        <v>169161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v>0</v>
      </c>
      <c r="E55" s="11">
        <v>0</v>
      </c>
      <c r="F55" s="11">
        <f>G55+H55</f>
        <v>171971</v>
      </c>
      <c r="G55" s="11">
        <v>171971</v>
      </c>
      <c r="H55" s="11">
        <v>0</v>
      </c>
      <c r="I55" s="11">
        <v>2810</v>
      </c>
      <c r="J55" s="11">
        <v>0</v>
      </c>
      <c r="K55" s="11">
        <f>F55-I55-J55</f>
        <v>169161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110000</v>
      </c>
      <c r="E56" s="11">
        <v>27000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1" s="6" customFormat="1" ht="33" x14ac:dyDescent="0.25">
      <c r="A57" s="10" t="s">
        <v>155</v>
      </c>
      <c r="B57" s="10" t="s">
        <v>156</v>
      </c>
      <c r="C57" s="10" t="s">
        <v>157</v>
      </c>
      <c r="D57" s="11">
        <f>+D58+D60</f>
        <v>5000</v>
      </c>
      <c r="E57" s="11">
        <f>+E58+E60</f>
        <v>2000</v>
      </c>
      <c r="F57" s="11">
        <f>G57+H57</f>
        <v>4430</v>
      </c>
      <c r="G57" s="11">
        <f>+G58+G60</f>
        <v>3053</v>
      </c>
      <c r="H57" s="11">
        <f>+H58+H60</f>
        <v>1377</v>
      </c>
      <c r="I57" s="11">
        <f>+I58+I60</f>
        <v>1377</v>
      </c>
      <c r="J57" s="11">
        <f>+J58+J60</f>
        <v>0</v>
      </c>
      <c r="K57" s="11">
        <f>F57-I57-J57</f>
        <v>3053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f>+D59</f>
        <v>0</v>
      </c>
      <c r="E58" s="11">
        <f>+E59</f>
        <v>0</v>
      </c>
      <c r="F58" s="11">
        <f>G58+H58</f>
        <v>3053</v>
      </c>
      <c r="G58" s="11">
        <f>+G59</f>
        <v>3053</v>
      </c>
      <c r="H58" s="11">
        <f>+H59</f>
        <v>0</v>
      </c>
      <c r="I58" s="11">
        <f>+I59</f>
        <v>0</v>
      </c>
      <c r="J58" s="11">
        <f>+J59</f>
        <v>0</v>
      </c>
      <c r="K58" s="11">
        <f>F58-I58-J58</f>
        <v>3053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v>0</v>
      </c>
      <c r="E59" s="11">
        <v>0</v>
      </c>
      <c r="F59" s="11">
        <f>G59+H59</f>
        <v>3053</v>
      </c>
      <c r="G59" s="11">
        <v>3053</v>
      </c>
      <c r="H59" s="11">
        <v>0</v>
      </c>
      <c r="I59" s="11">
        <v>0</v>
      </c>
      <c r="J59" s="11">
        <v>0</v>
      </c>
      <c r="K59" s="11">
        <f>F59-I59-J59</f>
        <v>3053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5000</v>
      </c>
      <c r="E60" s="11">
        <v>2000</v>
      </c>
      <c r="F60" s="11">
        <f>G60+H60</f>
        <v>1377</v>
      </c>
      <c r="G60" s="11">
        <v>0</v>
      </c>
      <c r="H60" s="11">
        <v>1377</v>
      </c>
      <c r="I60" s="11">
        <v>1377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-111000</v>
      </c>
      <c r="E61" s="11">
        <v>-91000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111000</v>
      </c>
      <c r="E62" s="11">
        <v>91000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173</v>
      </c>
      <c r="B63" s="10" t="s">
        <v>174</v>
      </c>
      <c r="C63" s="10" t="s">
        <v>175</v>
      </c>
      <c r="D63" s="11">
        <f>D64</f>
        <v>0</v>
      </c>
      <c r="E63" s="11">
        <f>E64</f>
        <v>0</v>
      </c>
      <c r="F63" s="11">
        <f>G63+H63</f>
        <v>1892</v>
      </c>
      <c r="G63" s="11">
        <f>G64</f>
        <v>0</v>
      </c>
      <c r="H63" s="11">
        <f>H64</f>
        <v>1892</v>
      </c>
      <c r="I63" s="11">
        <f>I64</f>
        <v>1892</v>
      </c>
      <c r="J63" s="11">
        <f>J64</f>
        <v>0</v>
      </c>
      <c r="K63" s="11">
        <f>F63-I63-J63</f>
        <v>0</v>
      </c>
    </row>
    <row r="64" spans="1:11" s="6" customFormat="1" ht="33" x14ac:dyDescent="0.25">
      <c r="A64" s="10" t="s">
        <v>176</v>
      </c>
      <c r="B64" s="10" t="s">
        <v>177</v>
      </c>
      <c r="C64" s="10" t="s">
        <v>178</v>
      </c>
      <c r="D64" s="11">
        <f>D65</f>
        <v>0</v>
      </c>
      <c r="E64" s="11">
        <f>E65</f>
        <v>0</v>
      </c>
      <c r="F64" s="11">
        <f>G64+H64</f>
        <v>1892</v>
      </c>
      <c r="G64" s="11">
        <f>G65</f>
        <v>0</v>
      </c>
      <c r="H64" s="11">
        <f>H65</f>
        <v>1892</v>
      </c>
      <c r="I64" s="11">
        <f>I65</f>
        <v>1892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179</v>
      </c>
      <c r="B65" s="10" t="s">
        <v>180</v>
      </c>
      <c r="C65" s="10" t="s">
        <v>181</v>
      </c>
      <c r="D65" s="11">
        <v>0</v>
      </c>
      <c r="E65" s="11">
        <v>0</v>
      </c>
      <c r="F65" s="11">
        <f>G65+H65</f>
        <v>1892</v>
      </c>
      <c r="G65" s="11">
        <v>0</v>
      </c>
      <c r="H65" s="11">
        <v>1892</v>
      </c>
      <c r="I65" s="11">
        <v>1892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f>D67</f>
        <v>8223</v>
      </c>
      <c r="E66" s="11">
        <f>E67</f>
        <v>8223</v>
      </c>
      <c r="F66" s="11">
        <f>G66+H66</f>
        <v>0</v>
      </c>
      <c r="G66" s="11">
        <f>G67</f>
        <v>0</v>
      </c>
      <c r="H66" s="11">
        <f>H67</f>
        <v>0</v>
      </c>
      <c r="I66" s="11">
        <f>I67</f>
        <v>0</v>
      </c>
      <c r="J66" s="11">
        <f>J67</f>
        <v>0</v>
      </c>
      <c r="K66" s="11">
        <f>F66-I66-J66</f>
        <v>0</v>
      </c>
    </row>
    <row r="67" spans="1:12" s="6" customFormat="1" ht="43.5" x14ac:dyDescent="0.25">
      <c r="A67" s="10" t="s">
        <v>185</v>
      </c>
      <c r="B67" s="10" t="s">
        <v>186</v>
      </c>
      <c r="C67" s="10" t="s">
        <v>187</v>
      </c>
      <c r="D67" s="11">
        <f>+D68</f>
        <v>8223</v>
      </c>
      <c r="E67" s="11">
        <f>+E68</f>
        <v>8223</v>
      </c>
      <c r="F67" s="11">
        <f>G67+H67</f>
        <v>0</v>
      </c>
      <c r="G67" s="11">
        <f>+G68</f>
        <v>0</v>
      </c>
      <c r="H67" s="11">
        <f>+H68</f>
        <v>0</v>
      </c>
      <c r="I67" s="11">
        <f>+I68</f>
        <v>0</v>
      </c>
      <c r="J67" s="11">
        <f>+J68</f>
        <v>0</v>
      </c>
      <c r="K67" s="11">
        <f>F67-I67-J67</f>
        <v>0</v>
      </c>
    </row>
    <row r="68" spans="1:12" s="6" customFormat="1" ht="33" x14ac:dyDescent="0.25">
      <c r="A68" s="10" t="s">
        <v>188</v>
      </c>
      <c r="B68" s="10" t="s">
        <v>189</v>
      </c>
      <c r="C68" s="10" t="s">
        <v>190</v>
      </c>
      <c r="D68" s="11">
        <v>8223</v>
      </c>
      <c r="E68" s="11">
        <v>8223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191</v>
      </c>
      <c r="B69" s="10" t="s">
        <v>192</v>
      </c>
      <c r="C69" s="10" t="s">
        <v>193</v>
      </c>
      <c r="D69" s="11">
        <f>D70</f>
        <v>908989</v>
      </c>
      <c r="E69" s="11">
        <f>E70</f>
        <v>878989</v>
      </c>
      <c r="F69" s="11">
        <f>G69+H69</f>
        <v>874214</v>
      </c>
      <c r="G69" s="11">
        <f>G70</f>
        <v>0</v>
      </c>
      <c r="H69" s="11">
        <f>H70</f>
        <v>874214</v>
      </c>
      <c r="I69" s="11">
        <f>I70</f>
        <v>874214</v>
      </c>
      <c r="J69" s="11">
        <f>J70</f>
        <v>0</v>
      </c>
      <c r="K69" s="11">
        <f>F69-I69-J69</f>
        <v>0</v>
      </c>
    </row>
    <row r="70" spans="1:12" s="6" customFormat="1" ht="22.5" x14ac:dyDescent="0.25">
      <c r="A70" s="10" t="s">
        <v>194</v>
      </c>
      <c r="B70" s="10" t="s">
        <v>195</v>
      </c>
      <c r="C70" s="10" t="s">
        <v>196</v>
      </c>
      <c r="D70" s="11">
        <f>D71</f>
        <v>908989</v>
      </c>
      <c r="E70" s="11">
        <f>E71</f>
        <v>878989</v>
      </c>
      <c r="F70" s="11">
        <f>G70+H70</f>
        <v>874214</v>
      </c>
      <c r="G70" s="11">
        <f>G71</f>
        <v>0</v>
      </c>
      <c r="H70" s="11">
        <f>H71</f>
        <v>874214</v>
      </c>
      <c r="I70" s="11">
        <f>I71</f>
        <v>874214</v>
      </c>
      <c r="J70" s="11">
        <f>J71</f>
        <v>0</v>
      </c>
      <c r="K70" s="11">
        <f>F70-I70-J70</f>
        <v>0</v>
      </c>
    </row>
    <row r="71" spans="1:12" s="6" customFormat="1" ht="75" x14ac:dyDescent="0.25">
      <c r="A71" s="10" t="s">
        <v>197</v>
      </c>
      <c r="B71" s="10" t="s">
        <v>198</v>
      </c>
      <c r="C71" s="10" t="s">
        <v>199</v>
      </c>
      <c r="D71" s="11">
        <f>+D72+D73+D74</f>
        <v>908989</v>
      </c>
      <c r="E71" s="11">
        <f>+E72+E73+E74</f>
        <v>878989</v>
      </c>
      <c r="F71" s="11">
        <f>G71+H71</f>
        <v>874214</v>
      </c>
      <c r="G71" s="11">
        <f>+G72+G73+G74</f>
        <v>0</v>
      </c>
      <c r="H71" s="11">
        <f>+H72+H73+H74</f>
        <v>874214</v>
      </c>
      <c r="I71" s="11">
        <f>+I72+I73+I74</f>
        <v>874214</v>
      </c>
      <c r="J71" s="11">
        <f>+J72+J73+J74</f>
        <v>0</v>
      </c>
      <c r="K71" s="11">
        <f>F71-I71-J71</f>
        <v>0</v>
      </c>
    </row>
    <row r="72" spans="1:12" s="6" customFormat="1" ht="33" x14ac:dyDescent="0.25">
      <c r="A72" s="10" t="s">
        <v>200</v>
      </c>
      <c r="B72" s="10" t="s">
        <v>201</v>
      </c>
      <c r="C72" s="10" t="s">
        <v>202</v>
      </c>
      <c r="D72" s="11">
        <v>2000</v>
      </c>
      <c r="E72" s="11">
        <v>2000</v>
      </c>
      <c r="F72" s="11">
        <f>G72+H72</f>
        <v>1080</v>
      </c>
      <c r="G72" s="11">
        <v>0</v>
      </c>
      <c r="H72" s="11">
        <v>1080</v>
      </c>
      <c r="I72" s="11">
        <v>1080</v>
      </c>
      <c r="J72" s="11">
        <v>0</v>
      </c>
      <c r="K72" s="11">
        <f>F72-I72-J72</f>
        <v>0</v>
      </c>
    </row>
    <row r="73" spans="1:12" s="6" customFormat="1" ht="22.5" x14ac:dyDescent="0.25">
      <c r="A73" s="10" t="s">
        <v>203</v>
      </c>
      <c r="B73" s="10" t="s">
        <v>204</v>
      </c>
      <c r="C73" s="10" t="s">
        <v>205</v>
      </c>
      <c r="D73" s="11">
        <v>40000</v>
      </c>
      <c r="E73" s="11">
        <v>10000</v>
      </c>
      <c r="F73" s="11">
        <f>G73+H73</f>
        <v>6270</v>
      </c>
      <c r="G73" s="11">
        <v>0</v>
      </c>
      <c r="H73" s="11">
        <v>6270</v>
      </c>
      <c r="I73" s="11">
        <v>6270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206</v>
      </c>
      <c r="B74" s="10" t="s">
        <v>207</v>
      </c>
      <c r="C74" s="10" t="s">
        <v>208</v>
      </c>
      <c r="D74" s="11">
        <v>866989</v>
      </c>
      <c r="E74" s="11">
        <v>866989</v>
      </c>
      <c r="F74" s="11">
        <f>G74+H74</f>
        <v>866864</v>
      </c>
      <c r="G74" s="11">
        <v>0</v>
      </c>
      <c r="H74" s="11">
        <v>866864</v>
      </c>
      <c r="I74" s="11">
        <v>866864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209</v>
      </c>
      <c r="B76" s="13"/>
      <c r="C76" s="13"/>
      <c r="D76" s="13"/>
      <c r="E76" s="13"/>
      <c r="F76" s="13"/>
      <c r="G76" s="13"/>
      <c r="H76" s="13"/>
      <c r="I76" s="13" t="s">
        <v>211</v>
      </c>
      <c r="J76" s="13"/>
      <c r="K76" s="13"/>
      <c r="L76" s="13"/>
    </row>
    <row r="77" spans="1:12" x14ac:dyDescent="0.25">
      <c r="A77" s="3" t="s">
        <v>210</v>
      </c>
      <c r="B77" s="3"/>
      <c r="C77" s="3"/>
      <c r="D77" s="3"/>
      <c r="E77" s="3"/>
      <c r="F77" s="3"/>
      <c r="G77" s="3"/>
      <c r="H77" s="3"/>
      <c r="I77" s="3" t="s">
        <v>212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6">
    <mergeCell ref="H10:H11"/>
    <mergeCell ref="I9:I11"/>
    <mergeCell ref="J9:J11"/>
    <mergeCell ref="K9:K11"/>
    <mergeCell ref="A76:D76"/>
    <mergeCell ref="A77:D77"/>
    <mergeCell ref="E76:H76"/>
    <mergeCell ref="E77:H77"/>
    <mergeCell ref="I76:L76"/>
    <mergeCell ref="I77:L77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2018-06-28T11:38:13Z</dcterms:created>
  <dcterms:modified xsi:type="dcterms:W3CDTF">2018-06-28T11:38:15Z</dcterms:modified>
</cp:coreProperties>
</file>