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I14" i="1"/>
  <c r="I13" i="1" s="1"/>
  <c r="D15" i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J15" i="1"/>
  <c r="K15" i="1"/>
  <c r="K14" i="1" s="1"/>
  <c r="K13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J17" i="1" s="1"/>
  <c r="I18" i="1"/>
  <c r="I17" i="1" s="1"/>
  <c r="J18" i="1"/>
  <c r="K18" i="1"/>
  <c r="K17" i="1" s="1"/>
  <c r="J19" i="1"/>
  <c r="D22" i="1"/>
  <c r="D21" i="1" s="1"/>
  <c r="E22" i="1"/>
  <c r="E21" i="1" s="1"/>
  <c r="F22" i="1"/>
  <c r="F21" i="1" s="1"/>
  <c r="G22" i="1"/>
  <c r="G21" i="1" s="1"/>
  <c r="G20" i="1" s="1"/>
  <c r="H22" i="1"/>
  <c r="H21" i="1" s="1"/>
  <c r="I22" i="1"/>
  <c r="I21" i="1" s="1"/>
  <c r="J22" i="1"/>
  <c r="K22" i="1"/>
  <c r="K21" i="1" s="1"/>
  <c r="J23" i="1"/>
  <c r="D25" i="1"/>
  <c r="D24" i="1" s="1"/>
  <c r="E25" i="1"/>
  <c r="E24" i="1" s="1"/>
  <c r="F25" i="1"/>
  <c r="F24" i="1" s="1"/>
  <c r="G25" i="1"/>
  <c r="G24" i="1" s="1"/>
  <c r="H25" i="1"/>
  <c r="J25" i="1" s="1"/>
  <c r="I25" i="1"/>
  <c r="I24" i="1" s="1"/>
  <c r="K25" i="1"/>
  <c r="K24" i="1" s="1"/>
  <c r="J26" i="1"/>
  <c r="D28" i="1"/>
  <c r="D27" i="1" s="1"/>
  <c r="E28" i="1"/>
  <c r="E27" i="1" s="1"/>
  <c r="F28" i="1"/>
  <c r="F27" i="1" s="1"/>
  <c r="G28" i="1"/>
  <c r="G27" i="1" s="1"/>
  <c r="H28" i="1"/>
  <c r="J28" i="1" s="1"/>
  <c r="I28" i="1"/>
  <c r="I27" i="1" s="1"/>
  <c r="K28" i="1"/>
  <c r="K27" i="1" s="1"/>
  <c r="J29" i="1"/>
  <c r="J30" i="1"/>
  <c r="D32" i="1"/>
  <c r="D31" i="1" s="1"/>
  <c r="E32" i="1"/>
  <c r="E31" i="1" s="1"/>
  <c r="F32" i="1"/>
  <c r="F31" i="1" s="1"/>
  <c r="G32" i="1"/>
  <c r="G31" i="1" s="1"/>
  <c r="H32" i="1"/>
  <c r="H31" i="1" s="1"/>
  <c r="I32" i="1"/>
  <c r="I31" i="1" s="1"/>
  <c r="K32" i="1"/>
  <c r="K31" i="1" s="1"/>
  <c r="J33" i="1"/>
  <c r="D34" i="1"/>
  <c r="E34" i="1"/>
  <c r="F34" i="1"/>
  <c r="G34" i="1"/>
  <c r="H34" i="1"/>
  <c r="I34" i="1"/>
  <c r="J34" i="1"/>
  <c r="K34" i="1"/>
  <c r="J35" i="1"/>
  <c r="D38" i="1"/>
  <c r="D37" i="1" s="1"/>
  <c r="D36" i="1" s="1"/>
  <c r="E38" i="1"/>
  <c r="E37" i="1" s="1"/>
  <c r="E36" i="1" s="1"/>
  <c r="F38" i="1"/>
  <c r="F37" i="1" s="1"/>
  <c r="F36" i="1" s="1"/>
  <c r="G38" i="1"/>
  <c r="G37" i="1" s="1"/>
  <c r="G36" i="1" s="1"/>
  <c r="H38" i="1"/>
  <c r="H37" i="1" s="1"/>
  <c r="I38" i="1"/>
  <c r="I37" i="1" s="1"/>
  <c r="I36" i="1" s="1"/>
  <c r="J38" i="1"/>
  <c r="K38" i="1"/>
  <c r="K37" i="1" s="1"/>
  <c r="K36" i="1" s="1"/>
  <c r="J39" i="1"/>
  <c r="J40" i="1"/>
  <c r="D43" i="1"/>
  <c r="D42" i="1" s="1"/>
  <c r="D41" i="1" s="1"/>
  <c r="E43" i="1"/>
  <c r="E42" i="1" s="1"/>
  <c r="E41" i="1" s="1"/>
  <c r="F43" i="1"/>
  <c r="F42" i="1" s="1"/>
  <c r="F41" i="1" s="1"/>
  <c r="G43" i="1"/>
  <c r="G42" i="1" s="1"/>
  <c r="G41" i="1" s="1"/>
  <c r="H43" i="1"/>
  <c r="H42" i="1" s="1"/>
  <c r="I43" i="1"/>
  <c r="I42" i="1" s="1"/>
  <c r="I41" i="1" s="1"/>
  <c r="J43" i="1"/>
  <c r="K43" i="1"/>
  <c r="K42" i="1" s="1"/>
  <c r="K41" i="1" s="1"/>
  <c r="J44" i="1"/>
  <c r="J45" i="1"/>
  <c r="J46" i="1"/>
  <c r="J47" i="1"/>
  <c r="J48" i="1"/>
  <c r="F20" i="1" l="1"/>
  <c r="H41" i="1"/>
  <c r="J41" i="1" s="1"/>
  <c r="J42" i="1"/>
  <c r="E20" i="1"/>
  <c r="E12" i="1" s="1"/>
  <c r="G12" i="1"/>
  <c r="F12" i="1"/>
  <c r="H13" i="1"/>
  <c r="J14" i="1"/>
  <c r="K20" i="1"/>
  <c r="J31" i="1"/>
  <c r="K12" i="1"/>
  <c r="I12" i="1"/>
  <c r="D20" i="1"/>
  <c r="D12" i="1" s="1"/>
  <c r="J37" i="1"/>
  <c r="H36" i="1"/>
  <c r="J36" i="1" s="1"/>
  <c r="I20" i="1"/>
  <c r="J21" i="1"/>
  <c r="H27" i="1"/>
  <c r="J27" i="1" s="1"/>
  <c r="H24" i="1"/>
  <c r="J24" i="1" s="1"/>
  <c r="J32" i="1"/>
  <c r="J13" i="1" l="1"/>
  <c r="H20" i="1"/>
  <c r="J20" i="1" s="1"/>
  <c r="H12" i="1" l="1"/>
  <c r="J12" i="1" s="1"/>
</calcChain>
</file>

<file path=xl/sharedStrings.xml><?xml version="1.0" encoding="utf-8"?>
<sst xmlns="http://schemas.openxmlformats.org/spreadsheetml/2006/main" count="136" uniqueCount="136">
  <si>
    <t>JUDETUL  VASLUI</t>
  </si>
  <si>
    <t>COMUNA COROIESTI</t>
  </si>
  <si>
    <t>NR................/...........2011</t>
  </si>
  <si>
    <t>Biroul contabilitate</t>
  </si>
  <si>
    <t xml:space="preserve"> Anexa 13</t>
  </si>
  <si>
    <t>Cont de executie - Cheltuieli - Bugetul local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</si>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</sst>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D13+D17+D20+D36+D41</f>
        <v>3909212</v>
      </c>
      <c r="E12" s="11">
        <f>E13+E17+E20+E36+E41</f>
        <v>3909212</v>
      </c>
      <c r="F12" s="11">
        <f>F13+F17+F20+F36+F41</f>
        <v>1798212</v>
      </c>
      <c r="G12" s="11">
        <f>G13+G17+G20+G36+G41</f>
        <v>1798212</v>
      </c>
      <c r="H12" s="11">
        <f>H13+H17+H20+H36+H41</f>
        <v>1798212</v>
      </c>
      <c r="I12" s="11">
        <f>I13+I17+I20+I36+I41</f>
        <v>1555019</v>
      </c>
      <c r="J12" s="11">
        <f>H12-I12</f>
        <v>243193</v>
      </c>
      <c r="K12" s="11">
        <f>K13+K17+K20+K36+K41</f>
        <v>687132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1298000</v>
      </c>
      <c r="E13" s="11">
        <f>E14</f>
        <v>1298000</v>
      </c>
      <c r="F13" s="11">
        <f>F14</f>
        <v>400000</v>
      </c>
      <c r="G13" s="11">
        <f>G14</f>
        <v>400000</v>
      </c>
      <c r="H13" s="11">
        <f>H14</f>
        <v>400000</v>
      </c>
      <c r="I13" s="11">
        <f>I14</f>
        <v>347821</v>
      </c>
      <c r="J13" s="11">
        <f>H13-I13</f>
        <v>52179</v>
      </c>
      <c r="K13" s="11">
        <f>K14</f>
        <v>364984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1298000</v>
      </c>
      <c r="E14" s="11">
        <f>E15</f>
        <v>1298000</v>
      </c>
      <c r="F14" s="11">
        <f>F15</f>
        <v>400000</v>
      </c>
      <c r="G14" s="11">
        <f>G15</f>
        <v>400000</v>
      </c>
      <c r="H14" s="11">
        <f>H15</f>
        <v>400000</v>
      </c>
      <c r="I14" s="11">
        <f>I15</f>
        <v>347821</v>
      </c>
      <c r="J14" s="11">
        <f>H14-I14</f>
        <v>52179</v>
      </c>
      <c r="K14" s="11">
        <f>K15</f>
        <v>364984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1298000</v>
      </c>
      <c r="E15" s="11">
        <f>E16</f>
        <v>1298000</v>
      </c>
      <c r="F15" s="11">
        <f>F16</f>
        <v>400000</v>
      </c>
      <c r="G15" s="11">
        <f>G16</f>
        <v>400000</v>
      </c>
      <c r="H15" s="11">
        <f>H16</f>
        <v>400000</v>
      </c>
      <c r="I15" s="11">
        <f>I16</f>
        <v>347821</v>
      </c>
      <c r="J15" s="11">
        <f>H15-I15</f>
        <v>52179</v>
      </c>
      <c r="K15" s="11">
        <f>K16</f>
        <v>364984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1298000</v>
      </c>
      <c r="E16" s="11">
        <v>1298000</v>
      </c>
      <c r="F16" s="11">
        <v>400000</v>
      </c>
      <c r="G16" s="11">
        <v>400000</v>
      </c>
      <c r="H16" s="11">
        <v>400000</v>
      </c>
      <c r="I16" s="11">
        <v>347821</v>
      </c>
      <c r="J16" s="11">
        <f>H16-I16</f>
        <v>52179</v>
      </c>
      <c r="K16" s="11">
        <v>364984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+D18</f>
        <v>50000</v>
      </c>
      <c r="E17" s="11">
        <f>+E18</f>
        <v>50000</v>
      </c>
      <c r="F17" s="11">
        <f>+F18</f>
        <v>5000</v>
      </c>
      <c r="G17" s="11">
        <f>+G18</f>
        <v>5000</v>
      </c>
      <c r="H17" s="11">
        <f>+H18</f>
        <v>5000</v>
      </c>
      <c r="I17" s="11">
        <f>+I18</f>
        <v>5000</v>
      </c>
      <c r="J17" s="11">
        <f>H17-I17</f>
        <v>0</v>
      </c>
      <c r="K17" s="11">
        <f>+K18</f>
        <v>3868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50000</v>
      </c>
      <c r="E18" s="11">
        <f>+E19</f>
        <v>50000</v>
      </c>
      <c r="F18" s="11">
        <f>+F19</f>
        <v>5000</v>
      </c>
      <c r="G18" s="11">
        <f>+G19</f>
        <v>5000</v>
      </c>
      <c r="H18" s="11">
        <f>+H19</f>
        <v>5000</v>
      </c>
      <c r="I18" s="11">
        <f>+I19</f>
        <v>5000</v>
      </c>
      <c r="J18" s="11">
        <f>H18-I18</f>
        <v>0</v>
      </c>
      <c r="K18" s="11">
        <f>+K19</f>
        <v>3868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v>50000</v>
      </c>
      <c r="E19" s="11">
        <v>50000</v>
      </c>
      <c r="F19" s="11">
        <v>5000</v>
      </c>
      <c r="G19" s="11">
        <v>5000</v>
      </c>
      <c r="H19" s="11">
        <v>5000</v>
      </c>
      <c r="I19" s="11">
        <v>5000</v>
      </c>
      <c r="J19" s="11">
        <f>H19-I19</f>
        <v>0</v>
      </c>
      <c r="K19" s="11">
        <v>3868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D21+D24+D27+D31</f>
        <v>1150000</v>
      </c>
      <c r="E20" s="11">
        <f>E21+E24+E27+E31</f>
        <v>1150000</v>
      </c>
      <c r="F20" s="11">
        <f>F21+F24+F27+F31</f>
        <v>297000</v>
      </c>
      <c r="G20" s="11">
        <f>G21+G24+G27+G31</f>
        <v>297000</v>
      </c>
      <c r="H20" s="11">
        <f>H21+H24+H27+H31</f>
        <v>297000</v>
      </c>
      <c r="I20" s="11">
        <f>I21+I24+I27+I31</f>
        <v>208787</v>
      </c>
      <c r="J20" s="11">
        <f>H20-I20</f>
        <v>88213</v>
      </c>
      <c r="K20" s="11">
        <f>K21+K24+K27+K31</f>
        <v>217724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f>+D22</f>
        <v>241000</v>
      </c>
      <c r="E21" s="11">
        <f>+E22</f>
        <v>241000</v>
      </c>
      <c r="F21" s="11">
        <f>+F22</f>
        <v>60000</v>
      </c>
      <c r="G21" s="11">
        <f>+G22</f>
        <v>60000</v>
      </c>
      <c r="H21" s="11">
        <f>+H22</f>
        <v>60000</v>
      </c>
      <c r="I21" s="11">
        <f>+I22</f>
        <v>25328</v>
      </c>
      <c r="J21" s="11">
        <f>H21-I21</f>
        <v>34672</v>
      </c>
      <c r="K21" s="11">
        <f>+K22</f>
        <v>33850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</f>
        <v>241000</v>
      </c>
      <c r="E22" s="11">
        <f>E23</f>
        <v>241000</v>
      </c>
      <c r="F22" s="11">
        <f>F23</f>
        <v>60000</v>
      </c>
      <c r="G22" s="11">
        <f>G23</f>
        <v>60000</v>
      </c>
      <c r="H22" s="11">
        <f>H23</f>
        <v>60000</v>
      </c>
      <c r="I22" s="11">
        <f>I23</f>
        <v>25328</v>
      </c>
      <c r="J22" s="11">
        <f>H22-I22</f>
        <v>34672</v>
      </c>
      <c r="K22" s="11">
        <f>K23</f>
        <v>33850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241000</v>
      </c>
      <c r="E23" s="11">
        <v>241000</v>
      </c>
      <c r="F23" s="11">
        <v>60000</v>
      </c>
      <c r="G23" s="11">
        <v>60000</v>
      </c>
      <c r="H23" s="11">
        <v>60000</v>
      </c>
      <c r="I23" s="11">
        <v>25328</v>
      </c>
      <c r="J23" s="11">
        <f>H23-I23</f>
        <v>34672</v>
      </c>
      <c r="K23" s="11">
        <v>33850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f>+D25</f>
        <v>45000</v>
      </c>
      <c r="E24" s="11">
        <f>+E25</f>
        <v>45000</v>
      </c>
      <c r="F24" s="11">
        <f>+F25</f>
        <v>11000</v>
      </c>
      <c r="G24" s="11">
        <f>+G25</f>
        <v>11000</v>
      </c>
      <c r="H24" s="11">
        <f>+H25</f>
        <v>11000</v>
      </c>
      <c r="I24" s="11">
        <f>+I25</f>
        <v>8716</v>
      </c>
      <c r="J24" s="11">
        <f>H24-I24</f>
        <v>2284</v>
      </c>
      <c r="K24" s="11">
        <f>+K25</f>
        <v>8879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f>D26</f>
        <v>45000</v>
      </c>
      <c r="E25" s="11">
        <f>E26</f>
        <v>45000</v>
      </c>
      <c r="F25" s="11">
        <f>F26</f>
        <v>11000</v>
      </c>
      <c r="G25" s="11">
        <f>G26</f>
        <v>11000</v>
      </c>
      <c r="H25" s="11">
        <f>H26</f>
        <v>11000</v>
      </c>
      <c r="I25" s="11">
        <f>I26</f>
        <v>8716</v>
      </c>
      <c r="J25" s="11">
        <f>H25-I25</f>
        <v>2284</v>
      </c>
      <c r="K25" s="11">
        <f>K26</f>
        <v>8879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45000</v>
      </c>
      <c r="E26" s="11">
        <v>45000</v>
      </c>
      <c r="F26" s="11">
        <v>11000</v>
      </c>
      <c r="G26" s="11">
        <v>11000</v>
      </c>
      <c r="H26" s="11">
        <v>11000</v>
      </c>
      <c r="I26" s="11">
        <v>8716</v>
      </c>
      <c r="J26" s="11">
        <f>H26-I26</f>
        <v>2284</v>
      </c>
      <c r="K26" s="11">
        <v>8879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</f>
        <v>123000</v>
      </c>
      <c r="E27" s="11">
        <f>E28</f>
        <v>123000</v>
      </c>
      <c r="F27" s="11">
        <f>F28</f>
        <v>26000</v>
      </c>
      <c r="G27" s="11">
        <f>G28</f>
        <v>26000</v>
      </c>
      <c r="H27" s="11">
        <f>H28</f>
        <v>26000</v>
      </c>
      <c r="I27" s="11">
        <f>I28</f>
        <v>22950</v>
      </c>
      <c r="J27" s="11">
        <f>H27-I27</f>
        <v>3050</v>
      </c>
      <c r="K27" s="11">
        <f>K28</f>
        <v>14653</v>
      </c>
    </row>
    <row r="28" spans="1:11" s="6" customFormat="1" ht="22.5" x14ac:dyDescent="0.25">
      <c r="A28" s="10" t="s">
        <v>69</v>
      </c>
      <c r="B28" s="10" t="s">
        <v>70</v>
      </c>
      <c r="C28" s="10" t="s">
        <v>71</v>
      </c>
      <c r="D28" s="11">
        <f>D29+D30</f>
        <v>123000</v>
      </c>
      <c r="E28" s="11">
        <f>E29+E30</f>
        <v>123000</v>
      </c>
      <c r="F28" s="11">
        <f>F29+F30</f>
        <v>26000</v>
      </c>
      <c r="G28" s="11">
        <f>G29+G30</f>
        <v>26000</v>
      </c>
      <c r="H28" s="11">
        <f>H29+H30</f>
        <v>26000</v>
      </c>
      <c r="I28" s="11">
        <f>I29+I30</f>
        <v>22950</v>
      </c>
      <c r="J28" s="11">
        <f>H28-I28</f>
        <v>3050</v>
      </c>
      <c r="K28" s="11">
        <f>K29+K30</f>
        <v>14653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v>81000</v>
      </c>
      <c r="E29" s="11">
        <v>81000</v>
      </c>
      <c r="F29" s="11">
        <v>16000</v>
      </c>
      <c r="G29" s="11">
        <v>16000</v>
      </c>
      <c r="H29" s="11">
        <v>16000</v>
      </c>
      <c r="I29" s="11">
        <v>13993</v>
      </c>
      <c r="J29" s="11">
        <f>H29-I29</f>
        <v>2007</v>
      </c>
      <c r="K29" s="11">
        <v>14539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42000</v>
      </c>
      <c r="E30" s="11">
        <v>42000</v>
      </c>
      <c r="F30" s="11">
        <v>10000</v>
      </c>
      <c r="G30" s="11">
        <v>10000</v>
      </c>
      <c r="H30" s="11">
        <v>10000</v>
      </c>
      <c r="I30" s="11">
        <v>8957</v>
      </c>
      <c r="J30" s="11">
        <f>H30-I30</f>
        <v>1043</v>
      </c>
      <c r="K30" s="11">
        <v>114</v>
      </c>
    </row>
    <row r="31" spans="1:11" s="6" customFormat="1" ht="33" x14ac:dyDescent="0.25">
      <c r="A31" s="10" t="s">
        <v>78</v>
      </c>
      <c r="B31" s="10" t="s">
        <v>79</v>
      </c>
      <c r="C31" s="10" t="s">
        <v>80</v>
      </c>
      <c r="D31" s="11">
        <f>+D32+D34</f>
        <v>741000</v>
      </c>
      <c r="E31" s="11">
        <f>+E32+E34</f>
        <v>741000</v>
      </c>
      <c r="F31" s="11">
        <f>+F32+F34</f>
        <v>200000</v>
      </c>
      <c r="G31" s="11">
        <f>+G32+G34</f>
        <v>200000</v>
      </c>
      <c r="H31" s="11">
        <f>+H32+H34</f>
        <v>200000</v>
      </c>
      <c r="I31" s="11">
        <f>+I32+I34</f>
        <v>151793</v>
      </c>
      <c r="J31" s="11">
        <f>H31-I31</f>
        <v>48207</v>
      </c>
      <c r="K31" s="11">
        <f>+K32+K34</f>
        <v>160342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f>D33</f>
        <v>687000</v>
      </c>
      <c r="E32" s="11">
        <f>E33</f>
        <v>687000</v>
      </c>
      <c r="F32" s="11">
        <f>F33</f>
        <v>198000</v>
      </c>
      <c r="G32" s="11">
        <f>G33</f>
        <v>198000</v>
      </c>
      <c r="H32" s="11">
        <f>H33</f>
        <v>198000</v>
      </c>
      <c r="I32" s="11">
        <f>I33</f>
        <v>150713</v>
      </c>
      <c r="J32" s="11">
        <f>H32-I32</f>
        <v>47287</v>
      </c>
      <c r="K32" s="11">
        <f>K33</f>
        <v>159262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687000</v>
      </c>
      <c r="E33" s="11">
        <v>687000</v>
      </c>
      <c r="F33" s="11">
        <v>198000</v>
      </c>
      <c r="G33" s="11">
        <v>198000</v>
      </c>
      <c r="H33" s="11">
        <v>198000</v>
      </c>
      <c r="I33" s="11">
        <v>150713</v>
      </c>
      <c r="J33" s="11">
        <f>H33-I33</f>
        <v>47287</v>
      </c>
      <c r="K33" s="11">
        <v>159262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f>D35</f>
        <v>54000</v>
      </c>
      <c r="E34" s="11">
        <f>E35</f>
        <v>54000</v>
      </c>
      <c r="F34" s="11">
        <f>F35</f>
        <v>2000</v>
      </c>
      <c r="G34" s="11">
        <f>G35</f>
        <v>2000</v>
      </c>
      <c r="H34" s="11">
        <f>H35</f>
        <v>2000</v>
      </c>
      <c r="I34" s="11">
        <f>I35</f>
        <v>1080</v>
      </c>
      <c r="J34" s="11">
        <f>H34-I34</f>
        <v>920</v>
      </c>
      <c r="K34" s="11">
        <f>K35</f>
        <v>1080</v>
      </c>
    </row>
    <row r="35" spans="1:11" s="6" customFormat="1" x14ac:dyDescent="0.25">
      <c r="A35" s="10" t="s">
        <v>90</v>
      </c>
      <c r="B35" s="10" t="s">
        <v>91</v>
      </c>
      <c r="C35" s="10" t="s">
        <v>92</v>
      </c>
      <c r="D35" s="11">
        <v>54000</v>
      </c>
      <c r="E35" s="11">
        <v>54000</v>
      </c>
      <c r="F35" s="11">
        <v>2000</v>
      </c>
      <c r="G35" s="11">
        <v>2000</v>
      </c>
      <c r="H35" s="11">
        <v>2000</v>
      </c>
      <c r="I35" s="11">
        <v>1080</v>
      </c>
      <c r="J35" s="11">
        <f>H35-I35</f>
        <v>920</v>
      </c>
      <c r="K35" s="11">
        <v>1080</v>
      </c>
    </row>
    <row r="36" spans="1:11" s="6" customFormat="1" ht="33" x14ac:dyDescent="0.25">
      <c r="A36" s="10" t="s">
        <v>93</v>
      </c>
      <c r="B36" s="10" t="s">
        <v>94</v>
      </c>
      <c r="C36" s="10" t="s">
        <v>95</v>
      </c>
      <c r="D36" s="11">
        <f>D37</f>
        <v>1166989</v>
      </c>
      <c r="E36" s="11">
        <f>E37</f>
        <v>1166989</v>
      </c>
      <c r="F36" s="11">
        <f>F37</f>
        <v>986989</v>
      </c>
      <c r="G36" s="11">
        <f>G37</f>
        <v>986989</v>
      </c>
      <c r="H36" s="11">
        <f>H37</f>
        <v>986989</v>
      </c>
      <c r="I36" s="11">
        <f>I37</f>
        <v>933616</v>
      </c>
      <c r="J36" s="11">
        <f>H36-I36</f>
        <v>53373</v>
      </c>
      <c r="K36" s="11">
        <f>K37</f>
        <v>85261</v>
      </c>
    </row>
    <row r="37" spans="1:11" s="6" customFormat="1" ht="22.5" x14ac:dyDescent="0.25">
      <c r="A37" s="10" t="s">
        <v>96</v>
      </c>
      <c r="B37" s="10" t="s">
        <v>97</v>
      </c>
      <c r="C37" s="10" t="s">
        <v>98</v>
      </c>
      <c r="D37" s="11">
        <f>+D38+D40</f>
        <v>1166989</v>
      </c>
      <c r="E37" s="11">
        <f>+E38+E40</f>
        <v>1166989</v>
      </c>
      <c r="F37" s="11">
        <f>+F38+F40</f>
        <v>986989</v>
      </c>
      <c r="G37" s="11">
        <f>+G38+G40</f>
        <v>986989</v>
      </c>
      <c r="H37" s="11">
        <f>+H38+H40</f>
        <v>986989</v>
      </c>
      <c r="I37" s="11">
        <f>+I38+I40</f>
        <v>933616</v>
      </c>
      <c r="J37" s="11">
        <f>H37-I37</f>
        <v>53373</v>
      </c>
      <c r="K37" s="11">
        <f>+K38+K40</f>
        <v>85261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D39</f>
        <v>0</v>
      </c>
      <c r="E38" s="11">
        <f>E39</f>
        <v>0</v>
      </c>
      <c r="F38" s="11">
        <f>F39</f>
        <v>0</v>
      </c>
      <c r="G38" s="11">
        <f>G39</f>
        <v>0</v>
      </c>
      <c r="H38" s="11">
        <f>H39</f>
        <v>0</v>
      </c>
      <c r="I38" s="11">
        <f>I39</f>
        <v>0</v>
      </c>
      <c r="J38" s="11">
        <f>H38-I38</f>
        <v>0</v>
      </c>
      <c r="K38" s="11">
        <f>K39</f>
        <v>405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f>H39-I39</f>
        <v>0</v>
      </c>
      <c r="K39" s="11">
        <v>405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v>1166989</v>
      </c>
      <c r="E40" s="11">
        <v>1166989</v>
      </c>
      <c r="F40" s="11">
        <v>986989</v>
      </c>
      <c r="G40" s="11">
        <v>986989</v>
      </c>
      <c r="H40" s="11">
        <v>986989</v>
      </c>
      <c r="I40" s="11">
        <v>933616</v>
      </c>
      <c r="J40" s="11">
        <f>H40-I40</f>
        <v>53373</v>
      </c>
      <c r="K40" s="11">
        <v>84856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+D42</f>
        <v>244223</v>
      </c>
      <c r="E41" s="11">
        <f>+E42</f>
        <v>244223</v>
      </c>
      <c r="F41" s="11">
        <f>+F42</f>
        <v>109223</v>
      </c>
      <c r="G41" s="11">
        <f>+G42</f>
        <v>109223</v>
      </c>
      <c r="H41" s="11">
        <f>+H42</f>
        <v>109223</v>
      </c>
      <c r="I41" s="11">
        <f>+I42</f>
        <v>59795</v>
      </c>
      <c r="J41" s="11">
        <f>H41-I41</f>
        <v>49428</v>
      </c>
      <c r="K41" s="11">
        <f>+K42</f>
        <v>15295</v>
      </c>
    </row>
    <row r="42" spans="1:11" s="6" customFormat="1" ht="22.5" x14ac:dyDescent="0.25">
      <c r="A42" s="10" t="s">
        <v>111</v>
      </c>
      <c r="B42" s="10" t="s">
        <v>112</v>
      </c>
      <c r="C42" s="10" t="s">
        <v>113</v>
      </c>
      <c r="D42" s="11">
        <f>D43</f>
        <v>244223</v>
      </c>
      <c r="E42" s="11">
        <f>E43</f>
        <v>244223</v>
      </c>
      <c r="F42" s="11">
        <f>F43</f>
        <v>109223</v>
      </c>
      <c r="G42" s="11">
        <f>G43</f>
        <v>109223</v>
      </c>
      <c r="H42" s="11">
        <f>H43</f>
        <v>109223</v>
      </c>
      <c r="I42" s="11">
        <f>I43</f>
        <v>59795</v>
      </c>
      <c r="J42" s="11">
        <f>H42-I42</f>
        <v>49428</v>
      </c>
      <c r="K42" s="11">
        <f>K43</f>
        <v>15295</v>
      </c>
    </row>
    <row r="43" spans="1:11" s="6" customFormat="1" ht="22.5" x14ac:dyDescent="0.25">
      <c r="A43" s="10" t="s">
        <v>114</v>
      </c>
      <c r="B43" s="10" t="s">
        <v>115</v>
      </c>
      <c r="C43" s="10" t="s">
        <v>116</v>
      </c>
      <c r="D43" s="11">
        <f>D44</f>
        <v>244223</v>
      </c>
      <c r="E43" s="11">
        <f>E44</f>
        <v>244223</v>
      </c>
      <c r="F43" s="11">
        <f>F44</f>
        <v>109223</v>
      </c>
      <c r="G43" s="11">
        <f>G44</f>
        <v>109223</v>
      </c>
      <c r="H43" s="11">
        <f>H44</f>
        <v>109223</v>
      </c>
      <c r="I43" s="11">
        <f>I44</f>
        <v>59795</v>
      </c>
      <c r="J43" s="11">
        <f>H43-I43</f>
        <v>49428</v>
      </c>
      <c r="K43" s="11">
        <f>K44</f>
        <v>15295</v>
      </c>
    </row>
    <row r="44" spans="1:11" s="6" customFormat="1" x14ac:dyDescent="0.25">
      <c r="A44" s="10" t="s">
        <v>117</v>
      </c>
      <c r="B44" s="10" t="s">
        <v>118</v>
      </c>
      <c r="C44" s="10" t="s">
        <v>119</v>
      </c>
      <c r="D44" s="11">
        <v>244223</v>
      </c>
      <c r="E44" s="11">
        <v>244223</v>
      </c>
      <c r="F44" s="11">
        <v>109223</v>
      </c>
      <c r="G44" s="11">
        <v>109223</v>
      </c>
      <c r="H44" s="11">
        <v>109223</v>
      </c>
      <c r="I44" s="11">
        <v>59795</v>
      </c>
      <c r="J44" s="11">
        <f>H44-I44</f>
        <v>49428</v>
      </c>
      <c r="K44" s="11">
        <v>15295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46797</v>
      </c>
      <c r="J45" s="11">
        <f>H45-I45</f>
        <v>-46797</v>
      </c>
      <c r="K45" s="11">
        <v>0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46797</v>
      </c>
      <c r="J46" s="11">
        <f>H46-I46</f>
        <v>-46797</v>
      </c>
      <c r="K46" s="11">
        <v>0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44905</v>
      </c>
      <c r="J47" s="11">
        <f>H47-I47</f>
        <v>-44905</v>
      </c>
      <c r="K47" s="11">
        <v>0</v>
      </c>
    </row>
    <row r="48" spans="1:11" s="6" customFormat="1" x14ac:dyDescent="0.25">
      <c r="A48" s="10" t="s">
        <v>129</v>
      </c>
      <c r="B48" s="10" t="s">
        <v>130</v>
      </c>
      <c r="C48" s="10" t="s">
        <v>131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1892</v>
      </c>
      <c r="J48" s="11">
        <f>H48-I48</f>
        <v>-1892</v>
      </c>
      <c r="K48" s="11">
        <v>0</v>
      </c>
    </row>
    <row r="49" spans="1:12" s="6" customFormat="1" x14ac:dyDescent="0.25">
      <c r="A49" s="8"/>
      <c r="B49" s="8"/>
      <c r="C49" s="8"/>
      <c r="D49" s="9"/>
      <c r="E49" s="9"/>
      <c r="F49" s="9"/>
      <c r="G49" s="9"/>
      <c r="H49" s="9"/>
      <c r="I49" s="9"/>
      <c r="J49" s="9"/>
      <c r="K49" s="9"/>
    </row>
    <row r="50" spans="1:12" x14ac:dyDescent="0.25">
      <c r="A50" s="13" t="s">
        <v>132</v>
      </c>
      <c r="B50" s="13"/>
      <c r="C50" s="13"/>
      <c r="D50" s="13"/>
      <c r="E50" s="13"/>
      <c r="F50" s="13"/>
      <c r="G50" s="13"/>
      <c r="H50" s="13"/>
      <c r="I50" s="13" t="s">
        <v>134</v>
      </c>
      <c r="J50" s="13"/>
      <c r="K50" s="13"/>
      <c r="L50" s="13"/>
    </row>
    <row r="51" spans="1:12" x14ac:dyDescent="0.25">
      <c r="A51" s="3" t="s">
        <v>133</v>
      </c>
      <c r="B51" s="3"/>
      <c r="C51" s="3"/>
      <c r="D51" s="3"/>
      <c r="E51" s="3"/>
      <c r="F51" s="3"/>
      <c r="G51" s="3"/>
      <c r="H51" s="3"/>
      <c r="I51" s="3" t="s">
        <v>135</v>
      </c>
      <c r="J51" s="3"/>
      <c r="K51" s="3"/>
      <c r="L51" s="3"/>
    </row>
    <row r="99" spans="1:20" x14ac:dyDescent="0.25">
      <c r="A99" s="12"/>
      <c r="B99" s="12"/>
      <c r="C99" s="12"/>
      <c r="D99" s="12"/>
      <c r="I99" s="12"/>
      <c r="J99" s="12"/>
      <c r="K99" s="12"/>
      <c r="L99" s="12"/>
      <c r="Q99" s="12"/>
      <c r="R99" s="12"/>
      <c r="S99" s="12"/>
      <c r="T99" s="12"/>
    </row>
  </sheetData>
  <mergeCells count="23">
    <mergeCell ref="K9:K10"/>
    <mergeCell ref="A50:D50"/>
    <mergeCell ref="A51:D51"/>
    <mergeCell ref="E50:H50"/>
    <mergeCell ref="E51:H51"/>
    <mergeCell ref="I50:L50"/>
    <mergeCell ref="I51:L51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2018-06-28T11:38:50Z</dcterms:created>
  <dcterms:modified xsi:type="dcterms:W3CDTF">2018-06-28T11:38:51Z</dcterms:modified>
</cp:coreProperties>
</file>