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J30" i="1"/>
  <c r="J31" i="1"/>
  <c r="J32" i="1"/>
  <c r="J33" i="1"/>
  <c r="J34" i="1"/>
  <c r="J35" i="1"/>
  <c r="D36" i="1"/>
  <c r="E36" i="1"/>
  <c r="F36" i="1"/>
  <c r="G36" i="1"/>
  <c r="H36" i="1"/>
  <c r="I36" i="1"/>
  <c r="J36" i="1"/>
  <c r="K36" i="1"/>
  <c r="J37" i="1"/>
  <c r="D40" i="1"/>
  <c r="D39" i="1" s="1"/>
  <c r="E40" i="1"/>
  <c r="E39" i="1" s="1"/>
  <c r="F40" i="1"/>
  <c r="F39" i="1" s="1"/>
  <c r="G40" i="1"/>
  <c r="G39" i="1" s="1"/>
  <c r="H40" i="1"/>
  <c r="H39" i="1" s="1"/>
  <c r="I40" i="1"/>
  <c r="I39" i="1" s="1"/>
  <c r="K40" i="1"/>
  <c r="K39" i="1" s="1"/>
  <c r="K38" i="1" s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J44" i="1" s="1"/>
  <c r="I44" i="1"/>
  <c r="I43" i="1" s="1"/>
  <c r="I42" i="1" s="1"/>
  <c r="K44" i="1"/>
  <c r="K43" i="1" s="1"/>
  <c r="K42" i="1" s="1"/>
  <c r="J45" i="1"/>
  <c r="J46" i="1"/>
  <c r="J47" i="1"/>
  <c r="J48" i="1"/>
  <c r="D49" i="1"/>
  <c r="E49" i="1"/>
  <c r="F49" i="1"/>
  <c r="G49" i="1"/>
  <c r="H49" i="1"/>
  <c r="I49" i="1"/>
  <c r="J49" i="1" s="1"/>
  <c r="K49" i="1"/>
  <c r="D50" i="1"/>
  <c r="E50" i="1"/>
  <c r="F50" i="1"/>
  <c r="G50" i="1"/>
  <c r="H50" i="1"/>
  <c r="I50" i="1"/>
  <c r="J50" i="1" s="1"/>
  <c r="K50" i="1"/>
  <c r="D51" i="1"/>
  <c r="E51" i="1"/>
  <c r="F51" i="1"/>
  <c r="G51" i="1"/>
  <c r="H51" i="1"/>
  <c r="I51" i="1"/>
  <c r="J51" i="1"/>
  <c r="K51" i="1"/>
  <c r="J52" i="1"/>
  <c r="D13" i="1" l="1"/>
  <c r="D14" i="1"/>
  <c r="I13" i="1"/>
  <c r="I12" i="1" s="1"/>
  <c r="I14" i="1"/>
  <c r="D38" i="1"/>
  <c r="I38" i="1"/>
  <c r="G13" i="1"/>
  <c r="G14" i="1"/>
  <c r="J39" i="1"/>
  <c r="J15" i="1"/>
  <c r="H13" i="1"/>
  <c r="H14" i="1"/>
  <c r="J14" i="1" s="1"/>
  <c r="G38" i="1"/>
  <c r="F38" i="1"/>
  <c r="F13" i="1"/>
  <c r="F12" i="1" s="1"/>
  <c r="F14" i="1"/>
  <c r="K13" i="1"/>
  <c r="K12" i="1" s="1"/>
  <c r="K14" i="1"/>
  <c r="J26" i="1"/>
  <c r="E38" i="1"/>
  <c r="E13" i="1"/>
  <c r="E12" i="1" s="1"/>
  <c r="E14" i="1"/>
  <c r="H43" i="1"/>
  <c r="J40" i="1"/>
  <c r="J43" i="1" l="1"/>
  <c r="H42" i="1"/>
  <c r="G12" i="1"/>
  <c r="J13" i="1"/>
  <c r="D12" i="1"/>
  <c r="J42" i="1" l="1"/>
  <c r="H38" i="1"/>
  <c r="J38" i="1" l="1"/>
  <c r="H12" i="1"/>
  <c r="J12" i="1" s="1"/>
</calcChain>
</file>

<file path=xl/sharedStrings.xml><?xml version="1.0" encoding="utf-8"?>
<sst xmlns="http://schemas.openxmlformats.org/spreadsheetml/2006/main" count="148" uniqueCount="148">
  <si>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</si>
  <si>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</si>
  <si>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</si>
  <si>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</si>
  <si>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</si>
  <si>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</si>
  <si>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</si>
  <si>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</si>
  <si>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</si>
  <si>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</si>
  <si>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</si>
  <si>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</si>
  <si>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</si>
  <si>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</si>
  <si>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</si>
  <si>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</si>
  <si>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</si>
  <si>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</si>
  <si>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</si>
  <si>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</si>
  <si>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</si>
  <si>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</si>
  <si>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</si>
  <si>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</si>
  <si>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</si>
  <si>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</si>
  <si>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</si>
  <si>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</si>
  <si>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</si>
  <si>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</si>
  <si>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</si>
  <si>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</si>
  <si>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</si>
  <si>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</si>
  <si>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</si>
  <si>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</si>
  <si>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</si>
  <si>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</si>
  <si>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</si>
  <si>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</si>
  <si>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</si>
  <si>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</si>
  <si>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</si>
  <si>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</si>
  <si>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</si>
  <si>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</si>
  <si>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</si>
  <si>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</si>
  <si>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</si>
  <si>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</si>
  <si>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</si>
  <si>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</si>
  <si>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</si>
  <si>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</si>
  <si>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</si>
  <si>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</si>
  <si>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</si>
  <si>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</si>
  <si>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</si>
  <si>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</si>
  <si>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</si>
  <si>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</si>
  <si>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</si>
  <si>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</si>
  <si>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</si>
  <si>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</si>
  <si>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</si>
  <si>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</si>
  <si>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</si>
  <si>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</si>
  <si>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</si>
  <si>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</si>
  <si>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</si>
  <si>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</si>
  <si>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</si>
  <si>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</si>
  <si>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</si>
  <si>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</si>
  <si>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</si>
  <si>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</si>
  <si>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</si>
  <si>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</si>
  <si>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</si>
  <si>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</si>
  <si>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</si>
  <si>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</si>
  <si>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</si>
  <si>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</si>
  <si>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</si>
  <si>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</si>
  <si>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</si>
  <si>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</si>
  <si>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</si>
  <si>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</si>
  <si>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</si>
  <si>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</si>
  <si>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</si>
  <si>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</si>
  <si>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</si>
  <si>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215</t>
  </si>
  <si>
    <t>SECŢIUNEA DE DEZVOLTARE (cod 51+55+56+58+65+70+79.d+84.d)</t>
  </si>
  <si>
    <t>001.02</t>
  </si>
  <si>
    <t>248</t>
  </si>
  <si>
    <t>Titlul VIII Proiecte cu finantare din  Fonduri externe nerambursabile (FEN) postaderare (cod 56.01 la 56.31+ 56.35 la 56.40)</t>
  </si>
  <si>
    <t>56</t>
  </si>
  <si>
    <t>255</t>
  </si>
  <si>
    <t>Programe din Fondul Social European (FSE) (56.02.01 la 56.02.03)</t>
  </si>
  <si>
    <t>56.02</t>
  </si>
  <si>
    <t>257</t>
  </si>
  <si>
    <t>Finanţarea externa nerambursabila</t>
  </si>
  <si>
    <t>56.02.02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</si>
  <si>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</si>
  <si>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</si>
  <si>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</si>
  <si>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</si>
  <si>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</si>
  <si>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</si>
  <si>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</si>
  <si>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</si>
  <si>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</si>
  <si>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</si>
  <si>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</si>
  <si>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</si>
  <si>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</si>
  <si>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</si>
  <si>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</si>
  <si>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</si>
  <si>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</si>
  <si>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</si>
  <si>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</si>
  <si>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</si>
  <si>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</si>
  <si>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415</t>
  </si>
  <si>
    <t>PLATI EFECTUATE IN ANII PRECEDENTI SI RECUPERATE IN ANUL CURENT (cod 85)</t>
  </si>
  <si>
    <t>84</t>
  </si>
  <si>
    <t>417</t>
  </si>
  <si>
    <t>TITLUL XIX PLATI EFECTUATE IN ANII PRECEDENTI SI RECUPERATE IN ANUL CURENT</t>
  </si>
  <si>
    <t>85</t>
  </si>
  <si>
    <t>418</t>
  </si>
  <si>
    <t>Plati efectuate in anii precedenti si recuperate in anul curent</t>
  </si>
  <si>
    <t>85.01</t>
  </si>
  <si>
    <t>419</t>
  </si>
  <si>
    <t>Plati efectuate in anii precedenti si recuperate in anul curent - sectiunea dezvoltare</t>
  </si>
  <si>
    <t>85.01.02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</si>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</sst>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D13+D38</f>
        <v>905000</v>
      </c>
      <c r="E12" s="11">
        <f>E13+E38</f>
        <v>905000</v>
      </c>
      <c r="F12" s="11">
        <f>F13+F38</f>
        <v>710000</v>
      </c>
      <c r="G12" s="11">
        <f>G13+G38</f>
        <v>-908672</v>
      </c>
      <c r="H12" s="11">
        <f>H13+H38</f>
        <v>-908672</v>
      </c>
      <c r="I12" s="11">
        <f>I13+I38</f>
        <v>-1025591</v>
      </c>
      <c r="J12" s="11">
        <f>H12-I12</f>
        <v>116919</v>
      </c>
      <c r="K12" s="11">
        <f>K13+K38</f>
        <v>716398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D15+D26</f>
        <v>905000</v>
      </c>
      <c r="E13" s="11">
        <f>E15+E26</f>
        <v>905000</v>
      </c>
      <c r="F13" s="11">
        <f>F15+F26</f>
        <v>710000</v>
      </c>
      <c r="G13" s="11">
        <f>G15+G26</f>
        <v>710000</v>
      </c>
      <c r="H13" s="11">
        <f>H15+H26</f>
        <v>710000</v>
      </c>
      <c r="I13" s="11">
        <f>I15+I26</f>
        <v>593081</v>
      </c>
      <c r="J13" s="11">
        <f>H13-I13</f>
        <v>116919</v>
      </c>
      <c r="K13" s="11">
        <f>K15+K26</f>
        <v>705072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D15+D26</f>
        <v>905000</v>
      </c>
      <c r="E14" s="11">
        <f>E15+E26</f>
        <v>905000</v>
      </c>
      <c r="F14" s="11">
        <f>F15+F26</f>
        <v>710000</v>
      </c>
      <c r="G14" s="11">
        <f>G15+G26</f>
        <v>710000</v>
      </c>
      <c r="H14" s="11">
        <f>H15+H26</f>
        <v>710000</v>
      </c>
      <c r="I14" s="11">
        <f>I15+I26</f>
        <v>593081</v>
      </c>
      <c r="J14" s="11">
        <f>H14-I14</f>
        <v>116919</v>
      </c>
      <c r="K14" s="11">
        <f>K15+K26</f>
        <v>705072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765000</v>
      </c>
      <c r="E15" s="11">
        <f>E16+E20</f>
        <v>765000</v>
      </c>
      <c r="F15" s="11">
        <f>F16+F20</f>
        <v>600000</v>
      </c>
      <c r="G15" s="11">
        <f>G16+G20</f>
        <v>600000</v>
      </c>
      <c r="H15" s="11">
        <f>H16+H20</f>
        <v>600000</v>
      </c>
      <c r="I15" s="11">
        <f>I16+I20</f>
        <v>489369</v>
      </c>
      <c r="J15" s="11">
        <f>H15-I15</f>
        <v>110631</v>
      </c>
      <c r="K15" s="11">
        <f>K16+K20</f>
        <v>568234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622000</v>
      </c>
      <c r="E16" s="11">
        <f>E17+E18+E19</f>
        <v>622000</v>
      </c>
      <c r="F16" s="11">
        <f>F17+F18+F19</f>
        <v>484000</v>
      </c>
      <c r="G16" s="11">
        <f>G17+G18+G19</f>
        <v>484000</v>
      </c>
      <c r="H16" s="11">
        <f>H17+H18+H19</f>
        <v>484000</v>
      </c>
      <c r="I16" s="11">
        <f>I17+I18+I19</f>
        <v>416928</v>
      </c>
      <c r="J16" s="11">
        <f>H16-I16</f>
        <v>67072</v>
      </c>
      <c r="K16" s="11">
        <f>K17+K18+K19</f>
        <v>479198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579651</v>
      </c>
      <c r="E17" s="11">
        <v>579651</v>
      </c>
      <c r="F17" s="11">
        <v>447651</v>
      </c>
      <c r="G17" s="11">
        <v>447651</v>
      </c>
      <c r="H17" s="11">
        <v>447651</v>
      </c>
      <c r="I17" s="11">
        <v>400466</v>
      </c>
      <c r="J17" s="11">
        <f>H17-I17</f>
        <v>47185</v>
      </c>
      <c r="K17" s="11">
        <v>459426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42000</v>
      </c>
      <c r="E18" s="11">
        <v>42000</v>
      </c>
      <c r="F18" s="11">
        <v>36000</v>
      </c>
      <c r="G18" s="11">
        <v>36000</v>
      </c>
      <c r="H18" s="11">
        <v>36000</v>
      </c>
      <c r="I18" s="11">
        <v>16462</v>
      </c>
      <c r="J18" s="11">
        <f>H18-I18</f>
        <v>19538</v>
      </c>
      <c r="K18" s="11">
        <v>19772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349</v>
      </c>
      <c r="E19" s="11">
        <v>349</v>
      </c>
      <c r="F19" s="11">
        <v>349</v>
      </c>
      <c r="G19" s="11">
        <v>349</v>
      </c>
      <c r="H19" s="11">
        <v>349</v>
      </c>
      <c r="I19" s="11">
        <v>0</v>
      </c>
      <c r="J19" s="11">
        <f>H19-I19</f>
        <v>349</v>
      </c>
      <c r="K19" s="11">
        <v>0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143000</v>
      </c>
      <c r="E20" s="11">
        <f>E21+E22+E23+E24+E25</f>
        <v>143000</v>
      </c>
      <c r="F20" s="11">
        <f>F21+F22+F23+F24+F25</f>
        <v>116000</v>
      </c>
      <c r="G20" s="11">
        <f>G21+G22+G23+G24+G25</f>
        <v>116000</v>
      </c>
      <c r="H20" s="11">
        <f>H21+H22+H23+H24+H25</f>
        <v>116000</v>
      </c>
      <c r="I20" s="11">
        <f>I21+I22+I23+I24+I25</f>
        <v>72441</v>
      </c>
      <c r="J20" s="11">
        <f>H20-I20</f>
        <v>43559</v>
      </c>
      <c r="K20" s="11">
        <f>K21+K22+K23+K24+K25</f>
        <v>89036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96600</v>
      </c>
      <c r="E21" s="11">
        <v>96600</v>
      </c>
      <c r="F21" s="11">
        <v>77600</v>
      </c>
      <c r="G21" s="11">
        <v>77600</v>
      </c>
      <c r="H21" s="11">
        <v>77600</v>
      </c>
      <c r="I21" s="11">
        <v>51230</v>
      </c>
      <c r="J21" s="11">
        <f>H21-I21</f>
        <v>26370</v>
      </c>
      <c r="K21" s="11">
        <v>62771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4000</v>
      </c>
      <c r="E22" s="11">
        <v>4000</v>
      </c>
      <c r="F22" s="11">
        <v>3500</v>
      </c>
      <c r="G22" s="11">
        <v>3500</v>
      </c>
      <c r="H22" s="11">
        <v>3500</v>
      </c>
      <c r="I22" s="11">
        <v>1459</v>
      </c>
      <c r="J22" s="11">
        <f>H22-I22</f>
        <v>2041</v>
      </c>
      <c r="K22" s="11">
        <v>1786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33800</v>
      </c>
      <c r="E23" s="11">
        <v>33800</v>
      </c>
      <c r="F23" s="11">
        <v>27800</v>
      </c>
      <c r="G23" s="11">
        <v>27800</v>
      </c>
      <c r="H23" s="11">
        <v>27800</v>
      </c>
      <c r="I23" s="11">
        <v>16869</v>
      </c>
      <c r="J23" s="11">
        <f>H23-I23</f>
        <v>10931</v>
      </c>
      <c r="K23" s="11">
        <v>20668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v>2000</v>
      </c>
      <c r="E24" s="11">
        <v>2000</v>
      </c>
      <c r="F24" s="11">
        <v>1500</v>
      </c>
      <c r="G24" s="11">
        <v>1500</v>
      </c>
      <c r="H24" s="11">
        <v>1500</v>
      </c>
      <c r="I24" s="11">
        <v>467</v>
      </c>
      <c r="J24" s="11">
        <f>H24-I24</f>
        <v>1033</v>
      </c>
      <c r="K24" s="11">
        <v>571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6600</v>
      </c>
      <c r="E25" s="11">
        <v>6600</v>
      </c>
      <c r="F25" s="11">
        <v>5600</v>
      </c>
      <c r="G25" s="11">
        <v>5600</v>
      </c>
      <c r="H25" s="11">
        <v>5600</v>
      </c>
      <c r="I25" s="11">
        <v>2416</v>
      </c>
      <c r="J25" s="11">
        <f>H25-I25</f>
        <v>3184</v>
      </c>
      <c r="K25" s="11">
        <v>3240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D27+D36</f>
        <v>140000</v>
      </c>
      <c r="E26" s="11">
        <f>E27+E36</f>
        <v>140000</v>
      </c>
      <c r="F26" s="11">
        <f>F27+F36</f>
        <v>110000</v>
      </c>
      <c r="G26" s="11">
        <f>G27+G36</f>
        <v>110000</v>
      </c>
      <c r="H26" s="11">
        <f>H27+H36</f>
        <v>110000</v>
      </c>
      <c r="I26" s="11">
        <f>I27+I36</f>
        <v>103712</v>
      </c>
      <c r="J26" s="11">
        <f>H26-I26</f>
        <v>6288</v>
      </c>
      <c r="K26" s="11">
        <f>K27+K36</f>
        <v>136838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D28+D29+D30+D31+D32+D33+D34+D35</f>
        <v>130000</v>
      </c>
      <c r="E27" s="11">
        <f>E28+E29+E30+E31+E32+E33+E34+E35</f>
        <v>130000</v>
      </c>
      <c r="F27" s="11">
        <f>F28+F29+F30+F31+F32+F33+F34+F35</f>
        <v>102000</v>
      </c>
      <c r="G27" s="11">
        <f>G28+G29+G30+G31+G32+G33+G34+G35</f>
        <v>102000</v>
      </c>
      <c r="H27" s="11">
        <f>H28+H29+H30+H31+H32+H33+H34+H35</f>
        <v>102000</v>
      </c>
      <c r="I27" s="11">
        <f>I28+I29+I30+I31+I32+I33+I34+I35</f>
        <v>95822</v>
      </c>
      <c r="J27" s="11">
        <f>H27-I27</f>
        <v>6178</v>
      </c>
      <c r="K27" s="11">
        <f>K28+K29+K30+K31+K32+K33+K34+K35</f>
        <v>128948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3000</v>
      </c>
      <c r="E28" s="11">
        <v>3000</v>
      </c>
      <c r="F28" s="11">
        <v>3000</v>
      </c>
      <c r="G28" s="11">
        <v>3000</v>
      </c>
      <c r="H28" s="11">
        <v>3000</v>
      </c>
      <c r="I28" s="11">
        <v>2450</v>
      </c>
      <c r="J28" s="11">
        <f>H28-I28</f>
        <v>550</v>
      </c>
      <c r="K28" s="11">
        <v>2450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2000</v>
      </c>
      <c r="E29" s="11">
        <v>2000</v>
      </c>
      <c r="F29" s="11">
        <v>2000</v>
      </c>
      <c r="G29" s="11">
        <v>2000</v>
      </c>
      <c r="H29" s="11">
        <v>2000</v>
      </c>
      <c r="I29" s="11">
        <v>2000</v>
      </c>
      <c r="J29" s="11">
        <f>H29-I29</f>
        <v>0</v>
      </c>
      <c r="K29" s="11">
        <v>0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30000</v>
      </c>
      <c r="E30" s="11">
        <v>30000</v>
      </c>
      <c r="F30" s="11">
        <v>25000</v>
      </c>
      <c r="G30" s="11">
        <v>25000</v>
      </c>
      <c r="H30" s="11">
        <v>25000</v>
      </c>
      <c r="I30" s="11">
        <v>23140</v>
      </c>
      <c r="J30" s="11">
        <f>H30-I30</f>
        <v>1860</v>
      </c>
      <c r="K30" s="11">
        <v>26012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3000</v>
      </c>
      <c r="E31" s="11">
        <v>3000</v>
      </c>
      <c r="F31" s="11">
        <v>3000</v>
      </c>
      <c r="G31" s="11">
        <v>3000</v>
      </c>
      <c r="H31" s="11">
        <v>3000</v>
      </c>
      <c r="I31" s="11">
        <v>2500</v>
      </c>
      <c r="J31" s="11">
        <f>H31-I31</f>
        <v>500</v>
      </c>
      <c r="K31" s="11">
        <v>2500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7000</v>
      </c>
      <c r="E32" s="11">
        <v>7000</v>
      </c>
      <c r="F32" s="11">
        <v>7000</v>
      </c>
      <c r="G32" s="11">
        <v>7000</v>
      </c>
      <c r="H32" s="11">
        <v>7000</v>
      </c>
      <c r="I32" s="11">
        <v>5024</v>
      </c>
      <c r="J32" s="11">
        <f>H32-I32</f>
        <v>1976</v>
      </c>
      <c r="K32" s="11">
        <v>6644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40000</v>
      </c>
      <c r="E33" s="11">
        <v>40000</v>
      </c>
      <c r="F33" s="11">
        <v>32000</v>
      </c>
      <c r="G33" s="11">
        <v>32000</v>
      </c>
      <c r="H33" s="11">
        <v>32000</v>
      </c>
      <c r="I33" s="11">
        <v>31859</v>
      </c>
      <c r="J33" s="11">
        <f>H33-I33</f>
        <v>141</v>
      </c>
      <c r="K33" s="11">
        <v>41068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v>4000</v>
      </c>
      <c r="E34" s="11">
        <v>4000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900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v>41000</v>
      </c>
      <c r="E35" s="11">
        <v>41000</v>
      </c>
      <c r="F35" s="11">
        <v>30000</v>
      </c>
      <c r="G35" s="11">
        <v>30000</v>
      </c>
      <c r="H35" s="11">
        <v>30000</v>
      </c>
      <c r="I35" s="11">
        <v>28849</v>
      </c>
      <c r="J35" s="11">
        <f>H35-I35</f>
        <v>1151</v>
      </c>
      <c r="K35" s="11">
        <v>49374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f>D37</f>
        <v>10000</v>
      </c>
      <c r="E36" s="11">
        <f>E37</f>
        <v>10000</v>
      </c>
      <c r="F36" s="11">
        <f>F37</f>
        <v>8000</v>
      </c>
      <c r="G36" s="11">
        <f>G37</f>
        <v>8000</v>
      </c>
      <c r="H36" s="11">
        <f>H37</f>
        <v>8000</v>
      </c>
      <c r="I36" s="11">
        <f>I37</f>
        <v>7890</v>
      </c>
      <c r="J36" s="11">
        <f>H36-I36</f>
        <v>110</v>
      </c>
      <c r="K36" s="11">
        <f>K37</f>
        <v>7890</v>
      </c>
    </row>
    <row r="37" spans="1:11" s="6" customFormat="1" x14ac:dyDescent="0.25">
      <c r="A37" s="10" t="s">
        <v>96</v>
      </c>
      <c r="B37" s="10" t="s">
        <v>97</v>
      </c>
      <c r="C37" s="10" t="s">
        <v>98</v>
      </c>
      <c r="D37" s="11">
        <v>10000</v>
      </c>
      <c r="E37" s="11">
        <v>10000</v>
      </c>
      <c r="F37" s="11">
        <v>8000</v>
      </c>
      <c r="G37" s="11">
        <v>8000</v>
      </c>
      <c r="H37" s="11">
        <v>8000</v>
      </c>
      <c r="I37" s="11">
        <v>7890</v>
      </c>
      <c r="J37" s="11">
        <f>H37-I37</f>
        <v>110</v>
      </c>
      <c r="K37" s="11">
        <v>7890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+D39+D42+D52</f>
        <v>0</v>
      </c>
      <c r="E38" s="11">
        <f>+E39+E42+E52</f>
        <v>0</v>
      </c>
      <c r="F38" s="11">
        <f>+F39+F42+F52</f>
        <v>0</v>
      </c>
      <c r="G38" s="11">
        <f>+G39+G42+G52</f>
        <v>-1618672</v>
      </c>
      <c r="H38" s="11">
        <f>+H39+H42+H52</f>
        <v>-1618672</v>
      </c>
      <c r="I38" s="11">
        <f>+I39+I42+I52</f>
        <v>-1618672</v>
      </c>
      <c r="J38" s="11">
        <f>H38-I38</f>
        <v>0</v>
      </c>
      <c r="K38" s="11">
        <f>+K39+K42+K52</f>
        <v>11326</v>
      </c>
    </row>
    <row r="39" spans="1:11" s="6" customFormat="1" ht="33" x14ac:dyDescent="0.25">
      <c r="A39" s="10" t="s">
        <v>102</v>
      </c>
      <c r="B39" s="10" t="s">
        <v>103</v>
      </c>
      <c r="C39" s="10" t="s">
        <v>104</v>
      </c>
      <c r="D39" s="11">
        <f>+D40</f>
        <v>0</v>
      </c>
      <c r="E39" s="11">
        <f>+E40</f>
        <v>0</v>
      </c>
      <c r="F39" s="11">
        <f>+F40</f>
        <v>0</v>
      </c>
      <c r="G39" s="11">
        <f>+G40</f>
        <v>0</v>
      </c>
      <c r="H39" s="11">
        <f>+H40</f>
        <v>0</v>
      </c>
      <c r="I39" s="11">
        <f>+I40</f>
        <v>0</v>
      </c>
      <c r="J39" s="11">
        <f>H39-I39</f>
        <v>0</v>
      </c>
      <c r="K39" s="11">
        <f>+K40</f>
        <v>1450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+D41</f>
        <v>0</v>
      </c>
      <c r="E40" s="11">
        <f>+E41</f>
        <v>0</v>
      </c>
      <c r="F40" s="11">
        <f>+F41</f>
        <v>0</v>
      </c>
      <c r="G40" s="11">
        <f>+G41</f>
        <v>0</v>
      </c>
      <c r="H40" s="11">
        <f>+H41</f>
        <v>0</v>
      </c>
      <c r="I40" s="11">
        <f>+I41</f>
        <v>0</v>
      </c>
      <c r="J40" s="11">
        <f>H40-I40</f>
        <v>0</v>
      </c>
      <c r="K40" s="11">
        <f>+K41</f>
        <v>1450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f>H41-I41</f>
        <v>0</v>
      </c>
      <c r="K41" s="11">
        <v>1450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f>D43</f>
        <v>0</v>
      </c>
      <c r="E42" s="11">
        <f>E43</f>
        <v>0</v>
      </c>
      <c r="F42" s="11">
        <f>F43</f>
        <v>0</v>
      </c>
      <c r="G42" s="11">
        <f>G43</f>
        <v>0</v>
      </c>
      <c r="H42" s="11">
        <f>H43</f>
        <v>0</v>
      </c>
      <c r="I42" s="11">
        <f>I43</f>
        <v>0</v>
      </c>
      <c r="J42" s="11">
        <f>H42-I42</f>
        <v>0</v>
      </c>
      <c r="K42" s="11">
        <f>K43</f>
        <v>9876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D44</f>
        <v>0</v>
      </c>
      <c r="E43" s="11">
        <f>E44</f>
        <v>0</v>
      </c>
      <c r="F43" s="11">
        <f>F44</f>
        <v>0</v>
      </c>
      <c r="G43" s="11">
        <f>G44</f>
        <v>0</v>
      </c>
      <c r="H43" s="11">
        <f>H44</f>
        <v>0</v>
      </c>
      <c r="I43" s="11">
        <f>I44</f>
        <v>0</v>
      </c>
      <c r="J43" s="11">
        <f>H43-I43</f>
        <v>0</v>
      </c>
      <c r="K43" s="11">
        <f>K44</f>
        <v>9876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f>D45+D46+D47+D48</f>
        <v>0</v>
      </c>
      <c r="E44" s="11">
        <f>E45+E46+E47+E48</f>
        <v>0</v>
      </c>
      <c r="F44" s="11">
        <f>F45+F46+F47+F48</f>
        <v>0</v>
      </c>
      <c r="G44" s="11">
        <f>G45+G46+G47+G48</f>
        <v>0</v>
      </c>
      <c r="H44" s="11">
        <f>H45+H46+H47+H48</f>
        <v>0</v>
      </c>
      <c r="I44" s="11">
        <f>I45+I46+I47+I48</f>
        <v>0</v>
      </c>
      <c r="J44" s="11">
        <f>H44-I44</f>
        <v>0</v>
      </c>
      <c r="K44" s="11">
        <f>K45+K46+K47+K48</f>
        <v>9876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2548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4619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1500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1209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D52</f>
        <v>0</v>
      </c>
      <c r="E49" s="11">
        <f>E52</f>
        <v>0</v>
      </c>
      <c r="F49" s="11">
        <f>F52</f>
        <v>0</v>
      </c>
      <c r="G49" s="11">
        <f>G52</f>
        <v>-1618672</v>
      </c>
      <c r="H49" s="11">
        <f>H52</f>
        <v>-1618672</v>
      </c>
      <c r="I49" s="11">
        <f>I52</f>
        <v>-1618672</v>
      </c>
      <c r="J49" s="11">
        <f>H49-I49</f>
        <v>0</v>
      </c>
      <c r="K49" s="11">
        <f>K52</f>
        <v>0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f>D52</f>
        <v>0</v>
      </c>
      <c r="E50" s="11">
        <f>E52</f>
        <v>0</v>
      </c>
      <c r="F50" s="11">
        <f>F52</f>
        <v>0</v>
      </c>
      <c r="G50" s="11">
        <f>G52</f>
        <v>-1618672</v>
      </c>
      <c r="H50" s="11">
        <f>H52</f>
        <v>-1618672</v>
      </c>
      <c r="I50" s="11">
        <f>I52</f>
        <v>-1618672</v>
      </c>
      <c r="J50" s="11">
        <f>H50-I50</f>
        <v>0</v>
      </c>
      <c r="K50" s="11">
        <f>K52</f>
        <v>0</v>
      </c>
    </row>
    <row r="51" spans="1:12" s="6" customFormat="1" ht="22.5" x14ac:dyDescent="0.25">
      <c r="A51" s="10" t="s">
        <v>138</v>
      </c>
      <c r="B51" s="10" t="s">
        <v>139</v>
      </c>
      <c r="C51" s="10" t="s">
        <v>140</v>
      </c>
      <c r="D51" s="11">
        <f>D52</f>
        <v>0</v>
      </c>
      <c r="E51" s="11">
        <f>E52</f>
        <v>0</v>
      </c>
      <c r="F51" s="11">
        <f>F52</f>
        <v>0</v>
      </c>
      <c r="G51" s="11">
        <f>G52</f>
        <v>-1618672</v>
      </c>
      <c r="H51" s="11">
        <f>H52</f>
        <v>-1618672</v>
      </c>
      <c r="I51" s="11">
        <f>I52</f>
        <v>-1618672</v>
      </c>
      <c r="J51" s="11">
        <f>H51-I51</f>
        <v>0</v>
      </c>
      <c r="K51" s="11">
        <f>K52</f>
        <v>0</v>
      </c>
    </row>
    <row r="52" spans="1:12" s="6" customFormat="1" ht="22.5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-1618672</v>
      </c>
      <c r="H52" s="11">
        <v>-1618672</v>
      </c>
      <c r="I52" s="11">
        <v>-1618672</v>
      </c>
      <c r="J52" s="11">
        <f>H52-I52</f>
        <v>0</v>
      </c>
      <c r="K52" s="11">
        <v>0</v>
      </c>
    </row>
    <row r="53" spans="1:12" s="6" customFormat="1" x14ac:dyDescent="0.25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</row>
    <row r="54" spans="1:12" x14ac:dyDescent="0.25">
      <c r="A54" s="13" t="s">
        <v>144</v>
      </c>
      <c r="B54" s="13"/>
      <c r="C54" s="13"/>
      <c r="D54" s="13"/>
      <c r="E54" s="13"/>
      <c r="F54" s="13"/>
      <c r="G54" s="13"/>
      <c r="H54" s="13"/>
      <c r="I54" s="13" t="s">
        <v>146</v>
      </c>
      <c r="J54" s="13"/>
      <c r="K54" s="13"/>
      <c r="L54" s="13"/>
    </row>
    <row r="55" spans="1:12" x14ac:dyDescent="0.25">
      <c r="A55" s="3" t="s">
        <v>145</v>
      </c>
      <c r="B55" s="3"/>
      <c r="C55" s="3"/>
      <c r="D55" s="3"/>
      <c r="E55" s="3"/>
      <c r="F55" s="3"/>
      <c r="G55" s="3"/>
      <c r="H55" s="3"/>
      <c r="I55" s="3" t="s">
        <v>147</v>
      </c>
      <c r="J55" s="3"/>
      <c r="K55" s="3"/>
      <c r="L55" s="3"/>
    </row>
    <row r="107" spans="1:20" x14ac:dyDescent="0.25">
      <c r="A107" s="12"/>
      <c r="B107" s="12"/>
      <c r="C107" s="12"/>
      <c r="D107" s="12"/>
      <c r="I107" s="12"/>
      <c r="J107" s="12"/>
      <c r="K107" s="12"/>
      <c r="L107" s="12"/>
      <c r="Q107" s="12"/>
      <c r="R107" s="12"/>
      <c r="S107" s="12"/>
      <c r="T107" s="12"/>
    </row>
  </sheetData>
  <mergeCells count="23">
    <mergeCell ref="K9:K10"/>
    <mergeCell ref="A54:D54"/>
    <mergeCell ref="A55:D55"/>
    <mergeCell ref="E54:H54"/>
    <mergeCell ref="E55:H55"/>
    <mergeCell ref="I54:L54"/>
    <mergeCell ref="I55:L5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2017-11-12T08:40:48Z</dcterms:created>
  <dcterms:modified xsi:type="dcterms:W3CDTF">2017-11-12T08:40:50Z</dcterms:modified>
</cp:coreProperties>
</file>