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J18" i="1"/>
  <c r="J19" i="1"/>
  <c r="J20" i="1"/>
  <c r="J21" i="1"/>
  <c r="D22" i="1"/>
  <c r="E22" i="1"/>
  <c r="F22" i="1"/>
  <c r="G22" i="1"/>
  <c r="H22" i="1"/>
  <c r="I22" i="1"/>
  <c r="J22" i="1" s="1"/>
  <c r="K22" i="1"/>
  <c r="J23" i="1"/>
  <c r="D27" i="1"/>
  <c r="D26" i="1" s="1"/>
  <c r="E27" i="1"/>
  <c r="E26" i="1" s="1"/>
  <c r="F27" i="1"/>
  <c r="F26" i="1" s="1"/>
  <c r="F25" i="1" s="1"/>
  <c r="F24" i="1" s="1"/>
  <c r="G27" i="1"/>
  <c r="G26" i="1" s="1"/>
  <c r="G25" i="1" s="1"/>
  <c r="G24" i="1" s="1"/>
  <c r="H27" i="1"/>
  <c r="H26" i="1" s="1"/>
  <c r="I27" i="1"/>
  <c r="I26" i="1" s="1"/>
  <c r="J27" i="1"/>
  <c r="K27" i="1"/>
  <c r="K26" i="1" s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K31" i="1"/>
  <c r="K30" i="1" s="1"/>
  <c r="J32" i="1"/>
  <c r="K13" i="1" l="1"/>
  <c r="K14" i="1"/>
  <c r="I13" i="1"/>
  <c r="I14" i="1"/>
  <c r="H13" i="1"/>
  <c r="H14" i="1"/>
  <c r="J14" i="1" s="1"/>
  <c r="J15" i="1"/>
  <c r="K25" i="1"/>
  <c r="K24" i="1" s="1"/>
  <c r="G13" i="1"/>
  <c r="G12" i="1" s="1"/>
  <c r="G14" i="1"/>
  <c r="E25" i="1"/>
  <c r="E24" i="1" s="1"/>
  <c r="F13" i="1"/>
  <c r="F12" i="1" s="1"/>
  <c r="F14" i="1"/>
  <c r="D25" i="1"/>
  <c r="D24" i="1" s="1"/>
  <c r="I25" i="1"/>
  <c r="I24" i="1" s="1"/>
  <c r="E13" i="1"/>
  <c r="E12" i="1" s="1"/>
  <c r="E14" i="1"/>
  <c r="J30" i="1"/>
  <c r="J26" i="1"/>
  <c r="H25" i="1"/>
  <c r="D13" i="1"/>
  <c r="D14" i="1"/>
  <c r="J31" i="1"/>
  <c r="J16" i="1"/>
  <c r="D12" i="1" l="1"/>
  <c r="I12" i="1"/>
  <c r="J13" i="1"/>
  <c r="H24" i="1"/>
  <c r="J24" i="1" s="1"/>
  <c r="J25" i="1"/>
  <c r="K12" i="1"/>
  <c r="H12" i="1" l="1"/>
  <c r="J12" i="1" s="1"/>
</calcChain>
</file>

<file path=xl/sharedStrings.xml><?xml version="1.0" encoding="utf-8"?>
<sst xmlns="http://schemas.openxmlformats.org/spreadsheetml/2006/main" count="88" uniqueCount="88">
  <si>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</si>
  <si>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</si>
  <si>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</si>
  <si>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</si>
  <si>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</si>
  <si>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</si>
  <si>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70.02.50 - Alte servicii in domeniile locuintelor, serviciilor si dezvoltarii comunale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</si>
  <si>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</si>
  <si>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</si>
  <si>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</si>
  <si>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</si>
  <si>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</si>
  <si>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</si>
  <si>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</si>
  <si>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</si>
  <si>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</si>
  <si>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</si>
  <si>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</si>
  <si>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</si>
  <si>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</si>
  <si>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</si>
  <si>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</si>
  <si>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</si>
  <si>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</si>
  <si>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</si>
  <si>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</si>
  <si>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</si>
  <si>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</si>
  <si>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</si>
  <si>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</si>
  <si>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</si>
  <si>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</si>
  <si>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</si>
  <si>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</si>
  <si>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</si>
  <si>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</si>
  <si>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</si>
  <si>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</si>
  <si>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</si>
  <si>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</si>
  <si>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</si>
  <si>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</si>
  <si>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</si>
  <si>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</si>
  <si>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</si>
  <si>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</si>
  <si>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</si>
  <si>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</si>
  <si>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</si>
  <si>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</si>
  <si>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</si>
  <si>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</si>
  <si>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</si>
  <si>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</si>
  <si>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</si>
  <si>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</si>
  <si>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</si>
  <si>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</si>
  <si>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</si>
  <si>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</si>
  <si>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</si>
  <si>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</si>
  <si>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</si>
  <si>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</si>
  <si>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</si>
  <si>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</si>
  <si>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</si>
  <si>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</si>
  <si>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</si>
  <si>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400</t>
  </si>
  <si>
    <t>Masini, echipamente si mijloace de transport</t>
  </si>
  <si>
    <t>71.01.02</t>
  </si>
  <si>
    <t>402</t>
  </si>
  <si>
    <t>Alte active fixe</t>
  </si>
  <si>
    <t>71.01.30</t>
  </si>
  <si>
    <t>407</t>
  </si>
  <si>
    <t>TITLUL XIV ACTIVE FINANCIARE  (cod 72.01)</t>
  </si>
  <si>
    <t>72</t>
  </si>
  <si>
    <t>408</t>
  </si>
  <si>
    <t>Active financiare  (cod 72.01.01+72.02.02)</t>
  </si>
  <si>
    <t>72.01</t>
  </si>
  <si>
    <t>409</t>
  </si>
  <si>
    <t>Participare la capitalul social al societatilor comerciale</t>
  </si>
  <si>
    <t>72.01.01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</si>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</sst>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D13+D24</f>
        <v>746840</v>
      </c>
      <c r="E12" s="11">
        <f>E13+E24</f>
        <v>746840</v>
      </c>
      <c r="F12" s="11">
        <f>F13+F24</f>
        <v>706840</v>
      </c>
      <c r="G12" s="11">
        <f>G13+G24</f>
        <v>706840</v>
      </c>
      <c r="H12" s="11">
        <f>H13+H24</f>
        <v>706840</v>
      </c>
      <c r="I12" s="11">
        <f>I13+I24</f>
        <v>643316</v>
      </c>
      <c r="J12" s="11">
        <f>H12-I12</f>
        <v>63524</v>
      </c>
      <c r="K12" s="11">
        <f>K13+K24</f>
        <v>177244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135700</v>
      </c>
      <c r="E13" s="11">
        <f>+E15</f>
        <v>135700</v>
      </c>
      <c r="F13" s="11">
        <f>+F15</f>
        <v>115700</v>
      </c>
      <c r="G13" s="11">
        <f>+G15</f>
        <v>115700</v>
      </c>
      <c r="H13" s="11">
        <f>+H15</f>
        <v>115700</v>
      </c>
      <c r="I13" s="11">
        <f>+I15</f>
        <v>92176</v>
      </c>
      <c r="J13" s="11">
        <f>H13-I13</f>
        <v>23524</v>
      </c>
      <c r="K13" s="11">
        <f>+K15</f>
        <v>109969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135700</v>
      </c>
      <c r="E14" s="11">
        <f>+E15</f>
        <v>135700</v>
      </c>
      <c r="F14" s="11">
        <f>+F15</f>
        <v>115700</v>
      </c>
      <c r="G14" s="11">
        <f>+G15</f>
        <v>115700</v>
      </c>
      <c r="H14" s="11">
        <f>+H15</f>
        <v>115700</v>
      </c>
      <c r="I14" s="11">
        <f>+I15</f>
        <v>92176</v>
      </c>
      <c r="J14" s="11">
        <f>H14-I14</f>
        <v>23524</v>
      </c>
      <c r="K14" s="11">
        <f>+K15</f>
        <v>109969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D16+D22</f>
        <v>135700</v>
      </c>
      <c r="E15" s="11">
        <f>E16+E22</f>
        <v>135700</v>
      </c>
      <c r="F15" s="11">
        <f>F16+F22</f>
        <v>115700</v>
      </c>
      <c r="G15" s="11">
        <f>G16+G22</f>
        <v>115700</v>
      </c>
      <c r="H15" s="11">
        <f>H16+H22</f>
        <v>115700</v>
      </c>
      <c r="I15" s="11">
        <f>I16+I22</f>
        <v>92176</v>
      </c>
      <c r="J15" s="11">
        <f>H15-I15</f>
        <v>23524</v>
      </c>
      <c r="K15" s="11">
        <f>K16+K22</f>
        <v>109969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+D17+D18+D19+D20+D21</f>
        <v>127700</v>
      </c>
      <c r="E16" s="11">
        <f>+E17+E18+E19+E20+E21</f>
        <v>127700</v>
      </c>
      <c r="F16" s="11">
        <f>+F17+F18+F19+F20+F21</f>
        <v>107700</v>
      </c>
      <c r="G16" s="11">
        <f>+G17+G18+G19+G20+G21</f>
        <v>107700</v>
      </c>
      <c r="H16" s="11">
        <f>+H17+H18+H19+H20+H21</f>
        <v>107700</v>
      </c>
      <c r="I16" s="11">
        <f>+I17+I18+I19+I20+I21</f>
        <v>92176</v>
      </c>
      <c r="J16" s="11">
        <f>H16-I16</f>
        <v>15524</v>
      </c>
      <c r="K16" s="11">
        <f>+K17+K18+K19+K20+K21</f>
        <v>109969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51000</v>
      </c>
      <c r="E17" s="11">
        <v>51000</v>
      </c>
      <c r="F17" s="11">
        <v>45000</v>
      </c>
      <c r="G17" s="11">
        <v>45000</v>
      </c>
      <c r="H17" s="11">
        <v>45000</v>
      </c>
      <c r="I17" s="11">
        <v>40497</v>
      </c>
      <c r="J17" s="11">
        <f>H17-I17</f>
        <v>4503</v>
      </c>
      <c r="K17" s="11">
        <v>41552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v>7000</v>
      </c>
      <c r="E18" s="11">
        <v>7000</v>
      </c>
      <c r="F18" s="11">
        <v>7000</v>
      </c>
      <c r="G18" s="11">
        <v>7000</v>
      </c>
      <c r="H18" s="11">
        <v>7000</v>
      </c>
      <c r="I18" s="11">
        <v>1748</v>
      </c>
      <c r="J18" s="11">
        <f>H18-I18</f>
        <v>5252</v>
      </c>
      <c r="K18" s="11">
        <v>1748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1000</v>
      </c>
      <c r="E19" s="11">
        <v>1000</v>
      </c>
      <c r="F19" s="11">
        <v>1000</v>
      </c>
      <c r="G19" s="11">
        <v>1000</v>
      </c>
      <c r="H19" s="11">
        <v>1000</v>
      </c>
      <c r="I19" s="11">
        <v>670</v>
      </c>
      <c r="J19" s="11">
        <f>H19-I19</f>
        <v>330</v>
      </c>
      <c r="K19" s="11">
        <v>670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v>13000</v>
      </c>
      <c r="E20" s="11">
        <v>13000</v>
      </c>
      <c r="F20" s="11">
        <v>8000</v>
      </c>
      <c r="G20" s="11">
        <v>8000</v>
      </c>
      <c r="H20" s="11">
        <v>8000</v>
      </c>
      <c r="I20" s="11">
        <v>8000</v>
      </c>
      <c r="J20" s="11">
        <f>H20-I20</f>
        <v>0</v>
      </c>
      <c r="K20" s="11">
        <v>8358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55700</v>
      </c>
      <c r="E21" s="11">
        <v>55700</v>
      </c>
      <c r="F21" s="11">
        <v>46700</v>
      </c>
      <c r="G21" s="11">
        <v>46700</v>
      </c>
      <c r="H21" s="11">
        <v>46700</v>
      </c>
      <c r="I21" s="11">
        <v>41261</v>
      </c>
      <c r="J21" s="11">
        <f>H21-I21</f>
        <v>5439</v>
      </c>
      <c r="K21" s="11">
        <v>57641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</f>
        <v>8000</v>
      </c>
      <c r="E22" s="11">
        <f>E23</f>
        <v>8000</v>
      </c>
      <c r="F22" s="11">
        <f>F23</f>
        <v>8000</v>
      </c>
      <c r="G22" s="11">
        <f>G23</f>
        <v>8000</v>
      </c>
      <c r="H22" s="11">
        <f>H23</f>
        <v>8000</v>
      </c>
      <c r="I22" s="11">
        <f>I23</f>
        <v>0</v>
      </c>
      <c r="J22" s="11">
        <f>H22-I22</f>
        <v>8000</v>
      </c>
      <c r="K22" s="11">
        <f>K23</f>
        <v>0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8000</v>
      </c>
      <c r="E23" s="11">
        <v>8000</v>
      </c>
      <c r="F23" s="11">
        <v>8000</v>
      </c>
      <c r="G23" s="11">
        <v>8000</v>
      </c>
      <c r="H23" s="11">
        <v>8000</v>
      </c>
      <c r="I23" s="11">
        <v>0</v>
      </c>
      <c r="J23" s="11">
        <f>H23-I23</f>
        <v>8000</v>
      </c>
      <c r="K23" s="11">
        <v>0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+D25</f>
        <v>611140</v>
      </c>
      <c r="E24" s="11">
        <f>+E25</f>
        <v>611140</v>
      </c>
      <c r="F24" s="11">
        <f>+F25</f>
        <v>591140</v>
      </c>
      <c r="G24" s="11">
        <f>+G25</f>
        <v>591140</v>
      </c>
      <c r="H24" s="11">
        <f>+H25</f>
        <v>591140</v>
      </c>
      <c r="I24" s="11">
        <f>+I25</f>
        <v>551140</v>
      </c>
      <c r="J24" s="11">
        <f>H24-I24</f>
        <v>40000</v>
      </c>
      <c r="K24" s="11">
        <f>+K25</f>
        <v>67275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f>D26+D30</f>
        <v>611140</v>
      </c>
      <c r="E25" s="11">
        <f>E26+E30</f>
        <v>611140</v>
      </c>
      <c r="F25" s="11">
        <f>F26+F30</f>
        <v>591140</v>
      </c>
      <c r="G25" s="11">
        <f>G26+G30</f>
        <v>591140</v>
      </c>
      <c r="H25" s="11">
        <f>H26+H30</f>
        <v>591140</v>
      </c>
      <c r="I25" s="11">
        <f>I26+I30</f>
        <v>551140</v>
      </c>
      <c r="J25" s="11">
        <f>H25-I25</f>
        <v>40000</v>
      </c>
      <c r="K25" s="11">
        <f>K26+K30</f>
        <v>67275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D27</f>
        <v>531140</v>
      </c>
      <c r="E26" s="11">
        <f>E27</f>
        <v>531140</v>
      </c>
      <c r="F26" s="11">
        <f>F27</f>
        <v>531140</v>
      </c>
      <c r="G26" s="11">
        <f>G27</f>
        <v>531140</v>
      </c>
      <c r="H26" s="11">
        <f>H27</f>
        <v>531140</v>
      </c>
      <c r="I26" s="11">
        <f>I27</f>
        <v>531140</v>
      </c>
      <c r="J26" s="11">
        <f>H26-I26</f>
        <v>0</v>
      </c>
      <c r="K26" s="11">
        <f>K27</f>
        <v>47275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+D28+D29</f>
        <v>531140</v>
      </c>
      <c r="E27" s="11">
        <f>+E28+E29</f>
        <v>531140</v>
      </c>
      <c r="F27" s="11">
        <f>+F28+F29</f>
        <v>531140</v>
      </c>
      <c r="G27" s="11">
        <f>+G28+G29</f>
        <v>531140</v>
      </c>
      <c r="H27" s="11">
        <f>+H28+H29</f>
        <v>531140</v>
      </c>
      <c r="I27" s="11">
        <f>+I28+I29</f>
        <v>531140</v>
      </c>
      <c r="J27" s="11">
        <f>H27-I27</f>
        <v>0</v>
      </c>
      <c r="K27" s="11">
        <f>+K28+K29</f>
        <v>47275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47275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v>531140</v>
      </c>
      <c r="E29" s="11">
        <v>531140</v>
      </c>
      <c r="F29" s="11">
        <v>531140</v>
      </c>
      <c r="G29" s="11">
        <v>531140</v>
      </c>
      <c r="H29" s="11">
        <v>531140</v>
      </c>
      <c r="I29" s="11">
        <v>531140</v>
      </c>
      <c r="J29" s="11">
        <f>H29-I29</f>
        <v>0</v>
      </c>
      <c r="K29" s="11">
        <v>0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f>D31</f>
        <v>80000</v>
      </c>
      <c r="E30" s="11">
        <f>E31</f>
        <v>80000</v>
      </c>
      <c r="F30" s="11">
        <f>F31</f>
        <v>60000</v>
      </c>
      <c r="G30" s="11">
        <f>G31</f>
        <v>60000</v>
      </c>
      <c r="H30" s="11">
        <f>H31</f>
        <v>60000</v>
      </c>
      <c r="I30" s="11">
        <f>I31</f>
        <v>20000</v>
      </c>
      <c r="J30" s="11">
        <f>H30-I30</f>
        <v>40000</v>
      </c>
      <c r="K30" s="11">
        <f>K31</f>
        <v>20000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f>D32</f>
        <v>80000</v>
      </c>
      <c r="E31" s="11">
        <f>E32</f>
        <v>80000</v>
      </c>
      <c r="F31" s="11">
        <f>F32</f>
        <v>60000</v>
      </c>
      <c r="G31" s="11">
        <f>G32</f>
        <v>60000</v>
      </c>
      <c r="H31" s="11">
        <f>H32</f>
        <v>60000</v>
      </c>
      <c r="I31" s="11">
        <f>I32</f>
        <v>20000</v>
      </c>
      <c r="J31" s="11">
        <f>H31-I31</f>
        <v>40000</v>
      </c>
      <c r="K31" s="11">
        <f>K32</f>
        <v>20000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80000</v>
      </c>
      <c r="E32" s="11">
        <v>80000</v>
      </c>
      <c r="F32" s="11">
        <v>60000</v>
      </c>
      <c r="G32" s="11">
        <v>60000</v>
      </c>
      <c r="H32" s="11">
        <v>60000</v>
      </c>
      <c r="I32" s="11">
        <v>20000</v>
      </c>
      <c r="J32" s="11">
        <f>H32-I32</f>
        <v>40000</v>
      </c>
      <c r="K32" s="11">
        <v>20000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</row>
    <row r="34" spans="1:12" x14ac:dyDescent="0.25">
      <c r="A34" s="13" t="s">
        <v>84</v>
      </c>
      <c r="B34" s="13"/>
      <c r="C34" s="13"/>
      <c r="D34" s="13"/>
      <c r="E34" s="13"/>
      <c r="F34" s="13"/>
      <c r="G34" s="13"/>
      <c r="H34" s="13"/>
      <c r="I34" s="13" t="s">
        <v>86</v>
      </c>
      <c r="J34" s="13"/>
      <c r="K34" s="13"/>
      <c r="L34" s="13"/>
    </row>
    <row r="35" spans="1:12" x14ac:dyDescent="0.25">
      <c r="A35" s="3" t="s">
        <v>85</v>
      </c>
      <c r="B35" s="3"/>
      <c r="C35" s="3"/>
      <c r="D35" s="3"/>
      <c r="E35" s="3"/>
      <c r="F35" s="3"/>
      <c r="G35" s="3"/>
      <c r="H35" s="3"/>
      <c r="I35" s="3" t="s">
        <v>87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3">
    <mergeCell ref="K9:K10"/>
    <mergeCell ref="A34:D34"/>
    <mergeCell ref="A35:D35"/>
    <mergeCell ref="E34:H34"/>
    <mergeCell ref="E35:H35"/>
    <mergeCell ref="I34:L34"/>
    <mergeCell ref="I35:L35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2017-11-12T08:41:35Z</dcterms:created>
  <dcterms:modified xsi:type="dcterms:W3CDTF">2017-11-12T08:41:36Z</dcterms:modified>
</cp:coreProperties>
</file>