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ro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 s="1"/>
  <c r="D21" i="1"/>
  <c r="E21" i="1"/>
  <c r="G21" i="1"/>
  <c r="F21" i="1" s="1"/>
  <c r="K21" i="1" s="1"/>
  <c r="H21" i="1"/>
  <c r="I21" i="1"/>
  <c r="J21" i="1"/>
  <c r="F22" i="1"/>
  <c r="K22" i="1"/>
  <c r="F23" i="1"/>
  <c r="K23" i="1"/>
  <c r="D26" i="1"/>
  <c r="D25" i="1" s="1"/>
  <c r="D24" i="1" s="1"/>
  <c r="E26" i="1"/>
  <c r="E25" i="1" s="1"/>
  <c r="E24" i="1" s="1"/>
  <c r="G26" i="1"/>
  <c r="G25" i="1" s="1"/>
  <c r="H26" i="1"/>
  <c r="F26" i="1" s="1"/>
  <c r="K26" i="1" s="1"/>
  <c r="I26" i="1"/>
  <c r="I25" i="1" s="1"/>
  <c r="I24" i="1" s="1"/>
  <c r="J26" i="1"/>
  <c r="J25" i="1" s="1"/>
  <c r="J24" i="1" s="1"/>
  <c r="F27" i="1"/>
  <c r="K27" i="1" s="1"/>
  <c r="F28" i="1"/>
  <c r="K28" i="1" s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 s="1"/>
  <c r="F33" i="1"/>
  <c r="K33" i="1" s="1"/>
  <c r="D35" i="1"/>
  <c r="D34" i="1" s="1"/>
  <c r="E35" i="1"/>
  <c r="E34" i="1" s="1"/>
  <c r="G35" i="1"/>
  <c r="F35" i="1" s="1"/>
  <c r="K35" i="1" s="1"/>
  <c r="H35" i="1"/>
  <c r="I35" i="1"/>
  <c r="J35" i="1"/>
  <c r="F36" i="1"/>
  <c r="K36" i="1"/>
  <c r="F37" i="1"/>
  <c r="K37" i="1"/>
  <c r="F38" i="1"/>
  <c r="K38" i="1" s="1"/>
  <c r="D40" i="1"/>
  <c r="D39" i="1" s="1"/>
  <c r="E40" i="1"/>
  <c r="E39" i="1" s="1"/>
  <c r="G40" i="1"/>
  <c r="G39" i="1" s="1"/>
  <c r="H40" i="1"/>
  <c r="H39" i="1" s="1"/>
  <c r="I40" i="1"/>
  <c r="I39" i="1" s="1"/>
  <c r="J40" i="1"/>
  <c r="J39" i="1" s="1"/>
  <c r="F41" i="1"/>
  <c r="K41" i="1" s="1"/>
  <c r="F42" i="1"/>
  <c r="K42" i="1"/>
  <c r="F43" i="1"/>
  <c r="K43" i="1"/>
  <c r="D45" i="1"/>
  <c r="D44" i="1" s="1"/>
  <c r="E45" i="1"/>
  <c r="E44" i="1" s="1"/>
  <c r="G45" i="1"/>
  <c r="G44" i="1" s="1"/>
  <c r="H45" i="1"/>
  <c r="F45" i="1" s="1"/>
  <c r="K45" i="1" s="1"/>
  <c r="I45" i="1"/>
  <c r="I44" i="1" s="1"/>
  <c r="J45" i="1"/>
  <c r="J44" i="1" s="1"/>
  <c r="F46" i="1"/>
  <c r="K46" i="1" s="1"/>
  <c r="D50" i="1"/>
  <c r="D49" i="1" s="1"/>
  <c r="D48" i="1" s="1"/>
  <c r="E50" i="1"/>
  <c r="E49" i="1" s="1"/>
  <c r="E48" i="1" s="1"/>
  <c r="G50" i="1"/>
  <c r="G49" i="1" s="1"/>
  <c r="H50" i="1"/>
  <c r="H49" i="1" s="1"/>
  <c r="H48" i="1" s="1"/>
  <c r="I50" i="1"/>
  <c r="I49" i="1" s="1"/>
  <c r="I48" i="1" s="1"/>
  <c r="I47" i="1" s="1"/>
  <c r="J50" i="1"/>
  <c r="J49" i="1" s="1"/>
  <c r="J48" i="1" s="1"/>
  <c r="F51" i="1"/>
  <c r="K51" i="1" s="1"/>
  <c r="D53" i="1"/>
  <c r="D52" i="1" s="1"/>
  <c r="E53" i="1"/>
  <c r="G53" i="1"/>
  <c r="H53" i="1"/>
  <c r="I53" i="1"/>
  <c r="I52" i="1" s="1"/>
  <c r="J53" i="1"/>
  <c r="J52" i="1" s="1"/>
  <c r="F54" i="1"/>
  <c r="K54" i="1"/>
  <c r="J55" i="1"/>
  <c r="D56" i="1"/>
  <c r="D55" i="1" s="1"/>
  <c r="E56" i="1"/>
  <c r="E55" i="1" s="1"/>
  <c r="F56" i="1"/>
  <c r="K56" i="1" s="1"/>
  <c r="G56" i="1"/>
  <c r="G55" i="1" s="1"/>
  <c r="H56" i="1"/>
  <c r="H55" i="1" s="1"/>
  <c r="I56" i="1"/>
  <c r="I55" i="1" s="1"/>
  <c r="J56" i="1"/>
  <c r="F57" i="1"/>
  <c r="K57" i="1"/>
  <c r="F58" i="1"/>
  <c r="K58" i="1" s="1"/>
  <c r="D59" i="1"/>
  <c r="E59" i="1"/>
  <c r="G59" i="1"/>
  <c r="F59" i="1" s="1"/>
  <c r="K59" i="1" s="1"/>
  <c r="H59" i="1"/>
  <c r="I59" i="1"/>
  <c r="J59" i="1"/>
  <c r="F60" i="1"/>
  <c r="K60" i="1" s="1"/>
  <c r="F61" i="1"/>
  <c r="K61" i="1"/>
  <c r="F62" i="1"/>
  <c r="K62" i="1"/>
  <c r="D64" i="1"/>
  <c r="D63" i="1" s="1"/>
  <c r="E64" i="1"/>
  <c r="E63" i="1" s="1"/>
  <c r="G64" i="1"/>
  <c r="G63" i="1" s="1"/>
  <c r="H64" i="1"/>
  <c r="F64" i="1" s="1"/>
  <c r="K64" i="1" s="1"/>
  <c r="I64" i="1"/>
  <c r="I63" i="1" s="1"/>
  <c r="J64" i="1"/>
  <c r="J63" i="1" s="1"/>
  <c r="F65" i="1"/>
  <c r="K65" i="1" s="1"/>
  <c r="D68" i="1"/>
  <c r="D67" i="1" s="1"/>
  <c r="D66" i="1" s="1"/>
  <c r="E68" i="1"/>
  <c r="E67" i="1" s="1"/>
  <c r="E66" i="1" s="1"/>
  <c r="G68" i="1"/>
  <c r="F68" i="1" s="1"/>
  <c r="K68" i="1" s="1"/>
  <c r="H68" i="1"/>
  <c r="H67" i="1" s="1"/>
  <c r="H66" i="1" s="1"/>
  <c r="I68" i="1"/>
  <c r="I67" i="1" s="1"/>
  <c r="I66" i="1" s="1"/>
  <c r="J68" i="1"/>
  <c r="J67" i="1" s="1"/>
  <c r="J66" i="1" s="1"/>
  <c r="F69" i="1"/>
  <c r="K69" i="1" s="1"/>
  <c r="F70" i="1"/>
  <c r="K70" i="1"/>
  <c r="F71" i="1"/>
  <c r="K71" i="1"/>
  <c r="G52" i="1" l="1"/>
  <c r="J47" i="1"/>
  <c r="F55" i="1"/>
  <c r="K55" i="1" s="1"/>
  <c r="J16" i="1"/>
  <c r="J15" i="1" s="1"/>
  <c r="H52" i="1"/>
  <c r="H47" i="1" s="1"/>
  <c r="G48" i="1"/>
  <c r="F49" i="1"/>
  <c r="K49" i="1" s="1"/>
  <c r="G24" i="1"/>
  <c r="E52" i="1"/>
  <c r="E47" i="1" s="1"/>
  <c r="D47" i="1"/>
  <c r="F39" i="1"/>
  <c r="K39" i="1" s="1"/>
  <c r="J34" i="1"/>
  <c r="I34" i="1"/>
  <c r="I16" i="1" s="1"/>
  <c r="I15" i="1" s="1"/>
  <c r="E16" i="1"/>
  <c r="H34" i="1"/>
  <c r="D16" i="1"/>
  <c r="G34" i="1"/>
  <c r="F34" i="1" s="1"/>
  <c r="K34" i="1" s="1"/>
  <c r="F53" i="1"/>
  <c r="K53" i="1" s="1"/>
  <c r="G18" i="1"/>
  <c r="G67" i="1"/>
  <c r="F50" i="1"/>
  <c r="K50" i="1" s="1"/>
  <c r="H44" i="1"/>
  <c r="F44" i="1" s="1"/>
  <c r="K44" i="1" s="1"/>
  <c r="F40" i="1"/>
  <c r="K40" i="1" s="1"/>
  <c r="H25" i="1"/>
  <c r="H24" i="1" s="1"/>
  <c r="H16" i="1" s="1"/>
  <c r="H15" i="1" s="1"/>
  <c r="H63" i="1"/>
  <c r="F63" i="1" s="1"/>
  <c r="K63" i="1" s="1"/>
  <c r="H13" i="1" l="1"/>
  <c r="H14" i="1"/>
  <c r="I13" i="1"/>
  <c r="I14" i="1"/>
  <c r="G47" i="1"/>
  <c r="F47" i="1" s="1"/>
  <c r="K47" i="1" s="1"/>
  <c r="F48" i="1"/>
  <c r="K48" i="1" s="1"/>
  <c r="J14" i="1"/>
  <c r="J13" i="1"/>
  <c r="F24" i="1"/>
  <c r="K24" i="1" s="1"/>
  <c r="G66" i="1"/>
  <c r="F66" i="1" s="1"/>
  <c r="K66" i="1" s="1"/>
  <c r="F67" i="1"/>
  <c r="K67" i="1" s="1"/>
  <c r="F25" i="1"/>
  <c r="K25" i="1" s="1"/>
  <c r="F18" i="1"/>
  <c r="K18" i="1" s="1"/>
  <c r="G17" i="1"/>
  <c r="D15" i="1"/>
  <c r="E15" i="1"/>
  <c r="F52" i="1"/>
  <c r="K52" i="1" s="1"/>
  <c r="E13" i="1" l="1"/>
  <c r="E14" i="1"/>
  <c r="F17" i="1"/>
  <c r="K17" i="1" s="1"/>
  <c r="G16" i="1"/>
  <c r="D13" i="1"/>
  <c r="D14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<sst xmlns="http://schemas.openxmlformats.org/spreadsheetml/2006/main" count="204" uniqueCount="204">
  <si>
    <t>JUDETUL  VASLUI</t>
  </si>
  <si>
    <t>COMUNA COROIESTI</t>
  </si>
  <si>
    <t>NR................/...........2011</t>
  </si>
  <si>
    <t>Biroul contabilitate</t>
  </si>
  <si>
    <t xml:space="preserve"> Anexa 12</t>
  </si>
  <si>
    <t>Cont de executie - Venituri - Bugetul local</t>
  </si>
  <si>
    <t>Trimestrul: 2,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</si>
  <si>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</si>
  <si>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</si>
  <si>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</si>
  <si>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</si>
  <si>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</si>
  <si>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</si>
  <si>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</si>
  <si>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</si>
  <si>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</si>
  <si>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</si>
  <si>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</si>
  <si>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</si>
  <si>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</si>
  <si>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</si>
  <si>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</si>
  <si>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</si>
  <si>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</si>
  <si>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</si>
  <si>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</si>
  <si>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</si>
  <si>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</si>
  <si>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</si>
  <si>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</si>
  <si>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</si>
  <si>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</si>
  <si>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</si>
  <si>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</si>
  <si>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</si>
  <si>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</si>
  <si>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</si>
  <si>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</si>
  <si>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</si>
  <si>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</si>
  <si>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</si>
  <si>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</si>
  <si>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</si>
  <si>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</si>
  <si>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</si>
  <si>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</si>
  <si>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</si>
  <si>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</si>
  <si>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</si>
  <si>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</si>
  <si>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</si>
  <si>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</si>
  <si>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</si>
  <si>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</si>
  <si>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</si>
  <si>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</si>
  <si>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</si>
  <si>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</si>
  <si>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</si>
  <si>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</si>
  <si>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</si>
  <si>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</si>
  <si>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</si>
  <si>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</si>
  <si>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</si>
  <si>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</si>
  <si>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</si>
  <si>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</si>
  <si>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</si>
  <si>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</si>
  <si>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</si>
  <si>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</si>
  <si>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</si>
  <si>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</si>
  <si>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</si>
  <si>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</si>
  <si>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</si>
  <si>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</si>
  <si>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</si>
  <si>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</si>
  <si>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</si>
  <si>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</si>
  <si>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</si>
  <si>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</si>
  <si>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</si>
  <si>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</si>
  <si>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</si>
  <si>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</si>
  <si>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</si>
  <si>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</si>
  <si>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</si>
  <si>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</si>
  <si>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</si>
  <si>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</si>
  <si>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</si>
  <si>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</si>
  <si>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</si>
  <si>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</si>
  <si>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</si>
  <si>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</si>
  <si>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</si>
  <si>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</si>
  <si>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</si>
  <si>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</si>
  <si>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</si>
  <si>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</si>
  <si>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</si>
  <si>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</si>
  <si>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</si>
  <si>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</si>
  <si>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</si>
  <si>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</si>
  <si>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</si>
  <si>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</si>
  <si>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</si>
  <si>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</si>
  <si>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</si>
  <si>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</si>
  <si>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</si>
  <si>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</si>
  <si>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</si>
  <si>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</si>
  <si>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</si>
  <si>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</si>
  <si>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</si>
  <si>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</si>
  <si>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</si>
  <si>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</si>
  <si>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</si>
  <si>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</si>
  <si>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</si>
  <si>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</si>
  <si>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</si>
  <si>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</si>
  <si>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</si>
  <si>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</si>
  <si>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</si>
  <si>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</si>
  <si>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</si>
  <si>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</si>
  <si>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</si>
  <si>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</si>
  <si>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</si>
  <si>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</si>
  <si>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</si>
  <si>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</si>
  <si>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</si>
  <si>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</si>
  <si>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</si>
  <si>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</si>
  <si>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</si>
  <si>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</si>
  <si>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</si>
  <si>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</si>
  <si>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</si>
  <si>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</si>
  <si>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</si>
  <si>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</si>
  <si>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85</t>
  </si>
  <si>
    <t>Alte amenzi, penalitati si confiscari</t>
  </si>
  <si>
    <t>35.02.50</t>
  </si>
  <si>
    <t>86</t>
  </si>
  <si>
    <t>Diverse venituri (cod 36.02.01+36.02.05+36.02.06+36.02.07+36.02.11+36.02.50)</t>
  </si>
  <si>
    <t>36.02</t>
  </si>
  <si>
    <t>100</t>
  </si>
  <si>
    <t>Alte venituri</t>
  </si>
  <si>
    <t>36.02.50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</si>
  <si>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</si>
  <si>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</si>
  <si>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</si>
  <si>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</si>
  <si>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</si>
  <si>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</si>
  <si>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114</t>
  </si>
  <si>
    <t>III. OPERAŢIUNI FINANCIARE (cod 40.02+41.02)</t>
  </si>
  <si>
    <t>00.16</t>
  </si>
  <si>
    <t>115</t>
  </si>
  <si>
    <t>Încasări din rambursarea împrumuturilor acordate (cod 40.02.06+40.02.07+40.02.10+40.02.11+40.02.13+40.02.14+40.02.16+40.02.50)</t>
  </si>
  <si>
    <t>40.02</t>
  </si>
  <si>
    <t>121</t>
  </si>
  <si>
    <t>Sume din excedentul bugetului local utilizate pentru finantarea cheltuielilor sectiunii de dezvoltare</t>
  </si>
  <si>
    <t>40.02.14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</si>
  <si>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</si>
  <si>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</si>
  <si>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</si>
  <si>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</si>
  <si>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</si>
  <si>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</si>
  <si>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</si>
  <si>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</si>
  <si>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</si>
  <si>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161</t>
  </si>
  <si>
    <t>Subventii pentru acordarea ajutorului pentru incalzirea locuintei cu lemne, carbuni, combustibili petrolieri</t>
  </si>
  <si>
    <t>42.02.34</t>
  </si>
  <si>
    <t>166</t>
  </si>
  <si>
    <t>Subventii din bugetul de stat pentru finantarea sanatatii</t>
  </si>
  <si>
    <t>42.02.41</t>
  </si>
  <si>
    <t>185</t>
  </si>
  <si>
    <t>Finantarea programelor nationale de dezvoltare locala</t>
  </si>
  <si>
    <t>42.02.65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</si>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</sst>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D15+D63+D66</f>
        <v>4025400</v>
      </c>
      <c r="E13" s="11">
        <f>E15+E63+E66</f>
        <v>2358921</v>
      </c>
      <c r="F13" s="11">
        <f>G13+H13</f>
        <v>3195234</v>
      </c>
      <c r="G13" s="11">
        <f>G15+G63+G66</f>
        <v>812156</v>
      </c>
      <c r="H13" s="11">
        <f>H15+H63+H66</f>
        <v>2383078</v>
      </c>
      <c r="I13" s="11">
        <f>I15+I63+I66</f>
        <v>2198590</v>
      </c>
      <c r="J13" s="11">
        <f>J15+J63+J66</f>
        <v>0</v>
      </c>
      <c r="K13" s="11">
        <f>F13-I13-J13</f>
        <v>996644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D15-D35+D63</f>
        <v>981479</v>
      </c>
      <c r="E14" s="11">
        <f>E15-E35+E63</f>
        <v>500000</v>
      </c>
      <c r="F14" s="11">
        <f>G14+H14</f>
        <v>1350875</v>
      </c>
      <c r="G14" s="11">
        <f>G15-G35+G63</f>
        <v>812156</v>
      </c>
      <c r="H14" s="11">
        <f>H15-H35+H63</f>
        <v>538719</v>
      </c>
      <c r="I14" s="11">
        <f>I15-I35+I63</f>
        <v>354231</v>
      </c>
      <c r="J14" s="11">
        <f>J15-J35+J63</f>
        <v>0</v>
      </c>
      <c r="K14" s="11">
        <f>F14-I14-J14</f>
        <v>996644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D16+D47</f>
        <v>3412000</v>
      </c>
      <c r="E15" s="11">
        <f>E16+E47</f>
        <v>1771000</v>
      </c>
      <c r="F15" s="11">
        <f>G15+H15</f>
        <v>2609708</v>
      </c>
      <c r="G15" s="11">
        <f>G16+G47</f>
        <v>812156</v>
      </c>
      <c r="H15" s="11">
        <f>H16+H47</f>
        <v>1797552</v>
      </c>
      <c r="I15" s="11">
        <f>I16+I47</f>
        <v>1613064</v>
      </c>
      <c r="J15" s="11">
        <f>J16+J47</f>
        <v>0</v>
      </c>
      <c r="K15" s="11">
        <f>F15-I15-J15</f>
        <v>996644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D17+D24+D34+D44</f>
        <v>3232000</v>
      </c>
      <c r="E16" s="11">
        <f>E17+E24+E34+E44</f>
        <v>1692000</v>
      </c>
      <c r="F16" s="11">
        <f>G16+H16</f>
        <v>2412403</v>
      </c>
      <c r="G16" s="11">
        <f>G17+G24+G34+G44</f>
        <v>627716</v>
      </c>
      <c r="H16" s="11">
        <f>H17+H24+H34+H44</f>
        <v>1784687</v>
      </c>
      <c r="I16" s="11">
        <f>I17+I24+I34+I44</f>
        <v>1607667</v>
      </c>
      <c r="J16" s="11">
        <f>J17+J24+J34+J44</f>
        <v>0</v>
      </c>
      <c r="K16" s="11">
        <f>F16-I16-J16</f>
        <v>804736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404000</v>
      </c>
      <c r="E17" s="11">
        <f>+E18</f>
        <v>212000</v>
      </c>
      <c r="F17" s="11">
        <f>G17+H17</f>
        <v>232519</v>
      </c>
      <c r="G17" s="11">
        <f>+G18</f>
        <v>0</v>
      </c>
      <c r="H17" s="11">
        <f>+H18</f>
        <v>232519</v>
      </c>
      <c r="I17" s="11">
        <f>+I18</f>
        <v>232519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404000</v>
      </c>
      <c r="E18" s="11">
        <f>E19+E21</f>
        <v>212000</v>
      </c>
      <c r="F18" s="11">
        <f>G18+H18</f>
        <v>232519</v>
      </c>
      <c r="G18" s="11">
        <f>G19+G21</f>
        <v>0</v>
      </c>
      <c r="H18" s="11">
        <f>H19+H21</f>
        <v>232519</v>
      </c>
      <c r="I18" s="11">
        <f>I19+I21</f>
        <v>232519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5000</v>
      </c>
      <c r="E19" s="11">
        <f>+E20</f>
        <v>3000</v>
      </c>
      <c r="F19" s="11">
        <f>G19+H19</f>
        <v>2196</v>
      </c>
      <c r="G19" s="11">
        <f>+G20</f>
        <v>0</v>
      </c>
      <c r="H19" s="11">
        <f>+H20</f>
        <v>2196</v>
      </c>
      <c r="I19" s="11">
        <f>+I20</f>
        <v>2196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5000</v>
      </c>
      <c r="E20" s="11">
        <v>3000</v>
      </c>
      <c r="F20" s="11">
        <f>G20+H20</f>
        <v>2196</v>
      </c>
      <c r="G20" s="11">
        <v>0</v>
      </c>
      <c r="H20" s="11">
        <v>2196</v>
      </c>
      <c r="I20" s="11">
        <v>2196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399000</v>
      </c>
      <c r="E21" s="11">
        <f>E22+E23</f>
        <v>209000</v>
      </c>
      <c r="F21" s="11">
        <f>G21+H21</f>
        <v>230323</v>
      </c>
      <c r="G21" s="11">
        <f>G22+G23</f>
        <v>0</v>
      </c>
      <c r="H21" s="11">
        <f>H22+H23</f>
        <v>230323</v>
      </c>
      <c r="I21" s="11">
        <f>I22+I23</f>
        <v>230323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120000</v>
      </c>
      <c r="E22" s="11">
        <v>69000</v>
      </c>
      <c r="F22" s="11">
        <f>G22+H22</f>
        <v>75421</v>
      </c>
      <c r="G22" s="11">
        <v>0</v>
      </c>
      <c r="H22" s="11">
        <v>75421</v>
      </c>
      <c r="I22" s="11">
        <v>75421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279000</v>
      </c>
      <c r="E23" s="11">
        <v>140000</v>
      </c>
      <c r="F23" s="11">
        <f>G23+H23</f>
        <v>154902</v>
      </c>
      <c r="G23" s="11">
        <v>0</v>
      </c>
      <c r="H23" s="11">
        <v>154902</v>
      </c>
      <c r="I23" s="11">
        <v>154902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372000</v>
      </c>
      <c r="E24" s="11">
        <f>E25</f>
        <v>199000</v>
      </c>
      <c r="F24" s="11">
        <f>G24+H24</f>
        <v>809609</v>
      </c>
      <c r="G24" s="11">
        <f>G25</f>
        <v>536293</v>
      </c>
      <c r="H24" s="11">
        <f>H25</f>
        <v>273316</v>
      </c>
      <c r="I24" s="11">
        <f>I25</f>
        <v>109037</v>
      </c>
      <c r="J24" s="11">
        <f>J25</f>
        <v>0</v>
      </c>
      <c r="K24" s="11">
        <f>F24-I24-J24</f>
        <v>700572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372000</v>
      </c>
      <c r="E25" s="11">
        <f>E26+E29+E33</f>
        <v>199000</v>
      </c>
      <c r="F25" s="11">
        <f>G25+H25</f>
        <v>809609</v>
      </c>
      <c r="G25" s="11">
        <f>G26+G29+G33</f>
        <v>536293</v>
      </c>
      <c r="H25" s="11">
        <f>H26+H29+H33</f>
        <v>273316</v>
      </c>
      <c r="I25" s="11">
        <f>I26+I29+I33</f>
        <v>109037</v>
      </c>
      <c r="J25" s="11">
        <f>J26+J29+J33</f>
        <v>0</v>
      </c>
      <c r="K25" s="11">
        <f>F25-I25-J25</f>
        <v>700572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34000</v>
      </c>
      <c r="E26" s="11">
        <f>E27+E28</f>
        <v>21000</v>
      </c>
      <c r="F26" s="11">
        <f>G26+H26</f>
        <v>51314</v>
      </c>
      <c r="G26" s="11">
        <f>G27+G28</f>
        <v>45314</v>
      </c>
      <c r="H26" s="11">
        <f>H27+H28</f>
        <v>6000</v>
      </c>
      <c r="I26" s="11">
        <f>I27+I28</f>
        <v>8843</v>
      </c>
      <c r="J26" s="11">
        <f>J27+J28</f>
        <v>0</v>
      </c>
      <c r="K26" s="11">
        <f>F26-I26-J26</f>
        <v>42471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30000</v>
      </c>
      <c r="E27" s="11">
        <v>18000</v>
      </c>
      <c r="F27" s="11">
        <f>G27+H27</f>
        <v>41582</v>
      </c>
      <c r="G27" s="11">
        <v>39582</v>
      </c>
      <c r="H27" s="11">
        <v>2000</v>
      </c>
      <c r="I27" s="11">
        <v>6383</v>
      </c>
      <c r="J27" s="11">
        <v>0</v>
      </c>
      <c r="K27" s="11">
        <f>F27-I27-J27</f>
        <v>35199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4000</v>
      </c>
      <c r="E28" s="11">
        <v>3000</v>
      </c>
      <c r="F28" s="11">
        <f>G28+H28</f>
        <v>9732</v>
      </c>
      <c r="G28" s="11">
        <v>5732</v>
      </c>
      <c r="H28" s="11">
        <v>4000</v>
      </c>
      <c r="I28" s="11">
        <v>2460</v>
      </c>
      <c r="J28" s="11">
        <v>0</v>
      </c>
      <c r="K28" s="11">
        <f>F28-I28-J28</f>
        <v>7272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335000</v>
      </c>
      <c r="E29" s="11">
        <f>E30+E31+E32</f>
        <v>176000</v>
      </c>
      <c r="F29" s="11">
        <f>G29+H29</f>
        <v>757979</v>
      </c>
      <c r="G29" s="11">
        <f>G30+G31+G32</f>
        <v>490979</v>
      </c>
      <c r="H29" s="11">
        <f>H30+H31+H32</f>
        <v>267000</v>
      </c>
      <c r="I29" s="11">
        <f>I30+I31+I32</f>
        <v>99878</v>
      </c>
      <c r="J29" s="11">
        <f>J30+J31+J32</f>
        <v>0</v>
      </c>
      <c r="K29" s="11">
        <f>F29-I29-J29</f>
        <v>658101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65000</v>
      </c>
      <c r="E30" s="11">
        <v>36000</v>
      </c>
      <c r="F30" s="11">
        <f>G30+H30</f>
        <v>137184</v>
      </c>
      <c r="G30" s="11">
        <v>72184</v>
      </c>
      <c r="H30" s="11">
        <v>65000</v>
      </c>
      <c r="I30" s="11">
        <v>24098</v>
      </c>
      <c r="J30" s="11">
        <v>0</v>
      </c>
      <c r="K30" s="11">
        <f>F30-I30-J30</f>
        <v>113086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2000</v>
      </c>
      <c r="E31" s="11">
        <v>1000</v>
      </c>
      <c r="F31" s="11">
        <f>G31+H31</f>
        <v>6182</v>
      </c>
      <c r="G31" s="11">
        <v>4182</v>
      </c>
      <c r="H31" s="11">
        <v>2000</v>
      </c>
      <c r="I31" s="11">
        <v>353</v>
      </c>
      <c r="J31" s="11">
        <v>0</v>
      </c>
      <c r="K31" s="11">
        <f>F31-I31-J31</f>
        <v>5829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268000</v>
      </c>
      <c r="E32" s="11">
        <v>139000</v>
      </c>
      <c r="F32" s="11">
        <f>G32+H32</f>
        <v>614613</v>
      </c>
      <c r="G32" s="11">
        <v>414613</v>
      </c>
      <c r="H32" s="11">
        <v>200000</v>
      </c>
      <c r="I32" s="11">
        <v>75427</v>
      </c>
      <c r="J32" s="11">
        <v>0</v>
      </c>
      <c r="K32" s="11">
        <f>F32-I32-J32</f>
        <v>539186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3000</v>
      </c>
      <c r="E33" s="11">
        <v>2000</v>
      </c>
      <c r="F33" s="11">
        <f>G33+H33</f>
        <v>316</v>
      </c>
      <c r="G33" s="11">
        <v>0</v>
      </c>
      <c r="H33" s="11">
        <v>316</v>
      </c>
      <c r="I33" s="11">
        <v>316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2456000</v>
      </c>
      <c r="E34" s="11">
        <f>E35+E39</f>
        <v>1281000</v>
      </c>
      <c r="F34" s="11">
        <f>G34+H34</f>
        <v>1367508</v>
      </c>
      <c r="G34" s="11">
        <f>G35+G39</f>
        <v>88656</v>
      </c>
      <c r="H34" s="11">
        <f>H35+H39</f>
        <v>1278852</v>
      </c>
      <c r="I34" s="11">
        <f>I35+I39</f>
        <v>1266111</v>
      </c>
      <c r="J34" s="11">
        <f>J35+J39</f>
        <v>0</v>
      </c>
      <c r="K34" s="11">
        <f>F34-I34-J34</f>
        <v>101397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2436000</v>
      </c>
      <c r="E35" s="11">
        <f>+E36+E37+E38</f>
        <v>1271000</v>
      </c>
      <c r="F35" s="11">
        <f>G35+H35</f>
        <v>1258833</v>
      </c>
      <c r="G35" s="11">
        <f>+G36+G37+G38</f>
        <v>0</v>
      </c>
      <c r="H35" s="11">
        <f>+H36+H37+H38</f>
        <v>1258833</v>
      </c>
      <c r="I35" s="11">
        <f>+I36+I37+I38</f>
        <v>1258833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1794000</v>
      </c>
      <c r="E36" s="11">
        <v>947000</v>
      </c>
      <c r="F36" s="11">
        <f>G36+H36</f>
        <v>934833</v>
      </c>
      <c r="G36" s="11">
        <v>0</v>
      </c>
      <c r="H36" s="11">
        <v>934833</v>
      </c>
      <c r="I36" s="11">
        <v>934833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50000</v>
      </c>
      <c r="E37" s="11">
        <v>28000</v>
      </c>
      <c r="F37" s="11">
        <f>G37+H37</f>
        <v>28000</v>
      </c>
      <c r="G37" s="11">
        <v>0</v>
      </c>
      <c r="H37" s="11">
        <v>28000</v>
      </c>
      <c r="I37" s="11">
        <v>28000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592000</v>
      </c>
      <c r="E38" s="11">
        <v>296000</v>
      </c>
      <c r="F38" s="11">
        <f>G38+H38</f>
        <v>296000</v>
      </c>
      <c r="G38" s="11">
        <v>0</v>
      </c>
      <c r="H38" s="11">
        <v>296000</v>
      </c>
      <c r="I38" s="11">
        <v>296000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20000</v>
      </c>
      <c r="E39" s="11">
        <f>E40+E43</f>
        <v>10000</v>
      </c>
      <c r="F39" s="11">
        <f>G39+H39</f>
        <v>108675</v>
      </c>
      <c r="G39" s="11">
        <f>G40+G43</f>
        <v>88656</v>
      </c>
      <c r="H39" s="11">
        <f>H40+H43</f>
        <v>20019</v>
      </c>
      <c r="I39" s="11">
        <f>I40+I43</f>
        <v>7278</v>
      </c>
      <c r="J39" s="11">
        <f>J40+J43</f>
        <v>0</v>
      </c>
      <c r="K39" s="11">
        <f>F39-I39-J39</f>
        <v>101397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20000</v>
      </c>
      <c r="E40" s="11">
        <f>E41+E42</f>
        <v>10000</v>
      </c>
      <c r="F40" s="11">
        <f>G40+H40</f>
        <v>108656</v>
      </c>
      <c r="G40" s="11">
        <f>G41+G42</f>
        <v>88656</v>
      </c>
      <c r="H40" s="11">
        <f>H41+H42</f>
        <v>20000</v>
      </c>
      <c r="I40" s="11">
        <f>I41+I42</f>
        <v>7259</v>
      </c>
      <c r="J40" s="11">
        <f>J41+J42</f>
        <v>0</v>
      </c>
      <c r="K40" s="11">
        <f>F40-I40-J40</f>
        <v>101397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20000</v>
      </c>
      <c r="E41" s="11">
        <v>10000</v>
      </c>
      <c r="F41" s="11">
        <f>G41+H41</f>
        <v>88312</v>
      </c>
      <c r="G41" s="11">
        <v>68312</v>
      </c>
      <c r="H41" s="11">
        <v>20000</v>
      </c>
      <c r="I41" s="11">
        <v>7259</v>
      </c>
      <c r="J41" s="11">
        <v>0</v>
      </c>
      <c r="K41" s="11">
        <f>F41-I41-J41</f>
        <v>81053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0</v>
      </c>
      <c r="E42" s="11">
        <v>0</v>
      </c>
      <c r="F42" s="11">
        <f>G42+H42</f>
        <v>20344</v>
      </c>
      <c r="G42" s="11">
        <v>20344</v>
      </c>
      <c r="H42" s="11">
        <v>0</v>
      </c>
      <c r="I42" s="11">
        <v>0</v>
      </c>
      <c r="J42" s="11">
        <v>0</v>
      </c>
      <c r="K42" s="11">
        <f>F42-I42-J42</f>
        <v>20344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0</v>
      </c>
      <c r="E43" s="11">
        <v>0</v>
      </c>
      <c r="F43" s="11">
        <f>G43+H43</f>
        <v>19</v>
      </c>
      <c r="G43" s="11">
        <v>0</v>
      </c>
      <c r="H43" s="11">
        <v>19</v>
      </c>
      <c r="I43" s="11">
        <v>19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0</v>
      </c>
      <c r="E44" s="11">
        <f>E45</f>
        <v>0</v>
      </c>
      <c r="F44" s="11">
        <f>G44+H44</f>
        <v>2767</v>
      </c>
      <c r="G44" s="11">
        <f>G45</f>
        <v>2767</v>
      </c>
      <c r="H44" s="11">
        <f>H45</f>
        <v>0</v>
      </c>
      <c r="I44" s="11">
        <f>I45</f>
        <v>0</v>
      </c>
      <c r="J44" s="11">
        <f>J45</f>
        <v>0</v>
      </c>
      <c r="K44" s="11">
        <f>F44-I44-J44</f>
        <v>2767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0</v>
      </c>
      <c r="E45" s="11">
        <f>E46</f>
        <v>0</v>
      </c>
      <c r="F45" s="11">
        <f>G45+H45</f>
        <v>2767</v>
      </c>
      <c r="G45" s="11">
        <f>G46</f>
        <v>2767</v>
      </c>
      <c r="H45" s="11">
        <f>H46</f>
        <v>0</v>
      </c>
      <c r="I45" s="11">
        <f>I46</f>
        <v>0</v>
      </c>
      <c r="J45" s="11">
        <f>J46</f>
        <v>0</v>
      </c>
      <c r="K45" s="11">
        <f>F45-I45-J45</f>
        <v>2767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0</v>
      </c>
      <c r="E46" s="11">
        <v>0</v>
      </c>
      <c r="F46" s="11">
        <f>G46+H46</f>
        <v>2767</v>
      </c>
      <c r="G46" s="11">
        <v>2767</v>
      </c>
      <c r="H46" s="11">
        <v>0</v>
      </c>
      <c r="I46" s="11">
        <v>0</v>
      </c>
      <c r="J46" s="11">
        <v>0</v>
      </c>
      <c r="K46" s="11">
        <f>F46-I46-J46</f>
        <v>2767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D48+D52</f>
        <v>180000</v>
      </c>
      <c r="E47" s="11">
        <f>E48+E52</f>
        <v>79000</v>
      </c>
      <c r="F47" s="11">
        <f>G47+H47</f>
        <v>197305</v>
      </c>
      <c r="G47" s="11">
        <f>G48+G52</f>
        <v>184440</v>
      </c>
      <c r="H47" s="11">
        <f>H48+H52</f>
        <v>12865</v>
      </c>
      <c r="I47" s="11">
        <f>I48+I52</f>
        <v>5397</v>
      </c>
      <c r="J47" s="11">
        <f>J48+J52</f>
        <v>0</v>
      </c>
      <c r="K47" s="11">
        <f>F47-I47-J47</f>
        <v>191908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20000</v>
      </c>
      <c r="E48" s="11">
        <f>E49</f>
        <v>10000</v>
      </c>
      <c r="F48" s="11">
        <f>G48+H48</f>
        <v>23103</v>
      </c>
      <c r="G48" s="11">
        <f>G49</f>
        <v>13103</v>
      </c>
      <c r="H48" s="11">
        <f>H49</f>
        <v>10000</v>
      </c>
      <c r="I48" s="11">
        <f>I49</f>
        <v>1871</v>
      </c>
      <c r="J48" s="11">
        <f>J49</f>
        <v>0</v>
      </c>
      <c r="K48" s="11">
        <f>F48-I48-J48</f>
        <v>21232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</f>
        <v>20000</v>
      </c>
      <c r="E49" s="11">
        <f>+E50</f>
        <v>10000</v>
      </c>
      <c r="F49" s="11">
        <f>G49+H49</f>
        <v>23103</v>
      </c>
      <c r="G49" s="11">
        <f>+G50</f>
        <v>13103</v>
      </c>
      <c r="H49" s="11">
        <f>+H50</f>
        <v>10000</v>
      </c>
      <c r="I49" s="11">
        <f>+I50</f>
        <v>1871</v>
      </c>
      <c r="J49" s="11">
        <f>+J50</f>
        <v>0</v>
      </c>
      <c r="K49" s="11">
        <f>F49-I49-J49</f>
        <v>21232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D51</f>
        <v>20000</v>
      </c>
      <c r="E50" s="11">
        <f>E51</f>
        <v>10000</v>
      </c>
      <c r="F50" s="11">
        <f>G50+H50</f>
        <v>23103</v>
      </c>
      <c r="G50" s="11">
        <f>G51</f>
        <v>13103</v>
      </c>
      <c r="H50" s="11">
        <f>H51</f>
        <v>10000</v>
      </c>
      <c r="I50" s="11">
        <f>I51</f>
        <v>1871</v>
      </c>
      <c r="J50" s="11">
        <f>J51</f>
        <v>0</v>
      </c>
      <c r="K50" s="11">
        <f>F50-I50-J50</f>
        <v>21232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20000</v>
      </c>
      <c r="E51" s="11">
        <v>10000</v>
      </c>
      <c r="F51" s="11">
        <f>G51+H51</f>
        <v>23103</v>
      </c>
      <c r="G51" s="11">
        <v>13103</v>
      </c>
      <c r="H51" s="11">
        <v>10000</v>
      </c>
      <c r="I51" s="11">
        <v>1871</v>
      </c>
      <c r="J51" s="11">
        <v>0</v>
      </c>
      <c r="K51" s="11">
        <f>F51-I51-J51</f>
        <v>21232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+D53+D55+D59</f>
        <v>160000</v>
      </c>
      <c r="E52" s="11">
        <f>+E53+E55+E59</f>
        <v>69000</v>
      </c>
      <c r="F52" s="11">
        <f>G52+H52</f>
        <v>174202</v>
      </c>
      <c r="G52" s="11">
        <f>+G53+G55+G59</f>
        <v>171337</v>
      </c>
      <c r="H52" s="11">
        <f>+H53+H55+H59</f>
        <v>2865</v>
      </c>
      <c r="I52" s="11">
        <f>+I53+I55+I59</f>
        <v>3526</v>
      </c>
      <c r="J52" s="11">
        <f>+J53+J55+J59</f>
        <v>0</v>
      </c>
      <c r="K52" s="11">
        <f>F52-I52-J52</f>
        <v>170676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D54</f>
        <v>0</v>
      </c>
      <c r="E53" s="11">
        <f>E54</f>
        <v>0</v>
      </c>
      <c r="F53" s="11">
        <f>G53+H53</f>
        <v>2217</v>
      </c>
      <c r="G53" s="11">
        <f>G54</f>
        <v>0</v>
      </c>
      <c r="H53" s="11">
        <f>H54</f>
        <v>2217</v>
      </c>
      <c r="I53" s="11">
        <f>I54</f>
        <v>2217</v>
      </c>
      <c r="J53" s="11">
        <f>J54</f>
        <v>0</v>
      </c>
      <c r="K53" s="11">
        <f>F53-I53-J53</f>
        <v>0</v>
      </c>
    </row>
    <row r="54" spans="1:11" s="6" customFormat="1" x14ac:dyDescent="0.25">
      <c r="A54" s="10" t="s">
        <v>146</v>
      </c>
      <c r="B54" s="10" t="s">
        <v>147</v>
      </c>
      <c r="C54" s="10" t="s">
        <v>148</v>
      </c>
      <c r="D54" s="11">
        <v>0</v>
      </c>
      <c r="E54" s="11">
        <v>0</v>
      </c>
      <c r="F54" s="11">
        <f>G54+H54</f>
        <v>2217</v>
      </c>
      <c r="G54" s="11">
        <v>0</v>
      </c>
      <c r="H54" s="11">
        <v>2217</v>
      </c>
      <c r="I54" s="11">
        <v>2217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D56+D58</f>
        <v>75000</v>
      </c>
      <c r="E55" s="11">
        <f>E56+E58</f>
        <v>28000</v>
      </c>
      <c r="F55" s="11">
        <f>G55+H55</f>
        <v>171353</v>
      </c>
      <c r="G55" s="11">
        <f>G56+G58</f>
        <v>171337</v>
      </c>
      <c r="H55" s="11">
        <f>H56+H58</f>
        <v>16</v>
      </c>
      <c r="I55" s="11">
        <f>I56+I58</f>
        <v>677</v>
      </c>
      <c r="J55" s="11">
        <f>J56+J58</f>
        <v>0</v>
      </c>
      <c r="K55" s="11">
        <f>F55-I55-J55</f>
        <v>170676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f>D57</f>
        <v>75000</v>
      </c>
      <c r="E56" s="11">
        <f>E57</f>
        <v>28000</v>
      </c>
      <c r="F56" s="11">
        <f>G56+H56</f>
        <v>171337</v>
      </c>
      <c r="G56" s="11">
        <f>G57</f>
        <v>171337</v>
      </c>
      <c r="H56" s="11">
        <f>H57</f>
        <v>0</v>
      </c>
      <c r="I56" s="11">
        <f>I57</f>
        <v>661</v>
      </c>
      <c r="J56" s="11">
        <f>J57</f>
        <v>0</v>
      </c>
      <c r="K56" s="11">
        <f>F56-I56-J56</f>
        <v>170676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v>75000</v>
      </c>
      <c r="E57" s="11">
        <v>28000</v>
      </c>
      <c r="F57" s="11">
        <f>G57+H57</f>
        <v>171337</v>
      </c>
      <c r="G57" s="11">
        <v>171337</v>
      </c>
      <c r="H57" s="11">
        <v>0</v>
      </c>
      <c r="I57" s="11">
        <v>661</v>
      </c>
      <c r="J57" s="11">
        <v>0</v>
      </c>
      <c r="K57" s="11">
        <f>F57-I57-J57</f>
        <v>170676</v>
      </c>
    </row>
    <row r="58" spans="1:11" s="6" customFormat="1" x14ac:dyDescent="0.25">
      <c r="A58" s="10" t="s">
        <v>158</v>
      </c>
      <c r="B58" s="10" t="s">
        <v>159</v>
      </c>
      <c r="C58" s="10" t="s">
        <v>160</v>
      </c>
      <c r="D58" s="11">
        <v>0</v>
      </c>
      <c r="E58" s="11">
        <v>0</v>
      </c>
      <c r="F58" s="11">
        <f>G58+H58</f>
        <v>16</v>
      </c>
      <c r="G58" s="11">
        <v>0</v>
      </c>
      <c r="H58" s="11">
        <v>16</v>
      </c>
      <c r="I58" s="11">
        <v>16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161</v>
      </c>
      <c r="B59" s="10" t="s">
        <v>162</v>
      </c>
      <c r="C59" s="10" t="s">
        <v>163</v>
      </c>
      <c r="D59" s="11">
        <f>+D60</f>
        <v>85000</v>
      </c>
      <c r="E59" s="11">
        <f>+E60</f>
        <v>41000</v>
      </c>
      <c r="F59" s="11">
        <f>G59+H59</f>
        <v>632</v>
      </c>
      <c r="G59" s="11">
        <f>+G60</f>
        <v>0</v>
      </c>
      <c r="H59" s="11">
        <f>+H60</f>
        <v>632</v>
      </c>
      <c r="I59" s="11">
        <f>+I60</f>
        <v>632</v>
      </c>
      <c r="J59" s="11">
        <f>+J60</f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85000</v>
      </c>
      <c r="E60" s="11">
        <v>41000</v>
      </c>
      <c r="F60" s="11">
        <f>G60+H60</f>
        <v>632</v>
      </c>
      <c r="G60" s="11">
        <v>0</v>
      </c>
      <c r="H60" s="11">
        <v>632</v>
      </c>
      <c r="I60" s="11">
        <v>632</v>
      </c>
      <c r="J60" s="11">
        <v>0</v>
      </c>
      <c r="K60" s="11">
        <f>F60-I60-J60</f>
        <v>0</v>
      </c>
    </row>
    <row r="61" spans="1:11" s="6" customFormat="1" ht="33" x14ac:dyDescent="0.25">
      <c r="A61" s="10" t="s">
        <v>167</v>
      </c>
      <c r="B61" s="10" t="s">
        <v>168</v>
      </c>
      <c r="C61" s="10" t="s">
        <v>169</v>
      </c>
      <c r="D61" s="11">
        <v>-215000</v>
      </c>
      <c r="E61" s="11">
        <v>-110000</v>
      </c>
      <c r="F61" s="11">
        <f>G61+H61</f>
        <v>-40000</v>
      </c>
      <c r="G61" s="11">
        <v>0</v>
      </c>
      <c r="H61" s="11">
        <v>-40000</v>
      </c>
      <c r="I61" s="11">
        <v>-40000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215000</v>
      </c>
      <c r="E62" s="11">
        <v>110000</v>
      </c>
      <c r="F62" s="11">
        <f>G62+H62</f>
        <v>40000</v>
      </c>
      <c r="G62" s="11">
        <v>0</v>
      </c>
      <c r="H62" s="11">
        <v>40000</v>
      </c>
      <c r="I62" s="11">
        <v>40000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173</v>
      </c>
      <c r="B63" s="10" t="s">
        <v>174</v>
      </c>
      <c r="C63" s="10" t="s">
        <v>175</v>
      </c>
      <c r="D63" s="11">
        <f>D64</f>
        <v>5479</v>
      </c>
      <c r="E63" s="11">
        <f>E64</f>
        <v>0</v>
      </c>
      <c r="F63" s="11">
        <f>G63+H63</f>
        <v>0</v>
      </c>
      <c r="G63" s="11">
        <f>G64</f>
        <v>0</v>
      </c>
      <c r="H63" s="11">
        <f>H64</f>
        <v>0</v>
      </c>
      <c r="I63" s="11">
        <f>I64</f>
        <v>0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176</v>
      </c>
      <c r="B64" s="10" t="s">
        <v>177</v>
      </c>
      <c r="C64" s="10" t="s">
        <v>178</v>
      </c>
      <c r="D64" s="11">
        <f>+D65</f>
        <v>5479</v>
      </c>
      <c r="E64" s="11">
        <f>+E65</f>
        <v>0</v>
      </c>
      <c r="F64" s="11">
        <f>G64+H64</f>
        <v>0</v>
      </c>
      <c r="G64" s="11">
        <f>+G65</f>
        <v>0</v>
      </c>
      <c r="H64" s="11">
        <f>+H65</f>
        <v>0</v>
      </c>
      <c r="I64" s="11">
        <f>+I65</f>
        <v>0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179</v>
      </c>
      <c r="B65" s="10" t="s">
        <v>180</v>
      </c>
      <c r="C65" s="10" t="s">
        <v>181</v>
      </c>
      <c r="D65" s="11">
        <v>5479</v>
      </c>
      <c r="E65" s="11">
        <v>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182</v>
      </c>
      <c r="B66" s="10" t="s">
        <v>183</v>
      </c>
      <c r="C66" s="10" t="s">
        <v>184</v>
      </c>
      <c r="D66" s="11">
        <f>D67</f>
        <v>607921</v>
      </c>
      <c r="E66" s="11">
        <f>E67</f>
        <v>587921</v>
      </c>
      <c r="F66" s="11">
        <f>G66+H66</f>
        <v>585526</v>
      </c>
      <c r="G66" s="11">
        <f>G67</f>
        <v>0</v>
      </c>
      <c r="H66" s="11">
        <f>H67</f>
        <v>585526</v>
      </c>
      <c r="I66" s="11">
        <f>I67</f>
        <v>585526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185</v>
      </c>
      <c r="B67" s="10" t="s">
        <v>186</v>
      </c>
      <c r="C67" s="10" t="s">
        <v>187</v>
      </c>
      <c r="D67" s="11">
        <f>D68</f>
        <v>607921</v>
      </c>
      <c r="E67" s="11">
        <f>E68</f>
        <v>587921</v>
      </c>
      <c r="F67" s="11">
        <f>G67+H67</f>
        <v>585526</v>
      </c>
      <c r="G67" s="11">
        <f>G68</f>
        <v>0</v>
      </c>
      <c r="H67" s="11">
        <f>H68</f>
        <v>585526</v>
      </c>
      <c r="I67" s="11">
        <f>I68</f>
        <v>585526</v>
      </c>
      <c r="J67" s="11">
        <f>J68</f>
        <v>0</v>
      </c>
      <c r="K67" s="11">
        <f>F67-I67-J67</f>
        <v>0</v>
      </c>
    </row>
    <row r="68" spans="1:12" s="6" customFormat="1" ht="75" x14ac:dyDescent="0.25">
      <c r="A68" s="10" t="s">
        <v>188</v>
      </c>
      <c r="B68" s="10" t="s">
        <v>189</v>
      </c>
      <c r="C68" s="10" t="s">
        <v>190</v>
      </c>
      <c r="D68" s="11">
        <f>+D69+D70+D71</f>
        <v>607921</v>
      </c>
      <c r="E68" s="11">
        <f>+E69+E70+E71</f>
        <v>587921</v>
      </c>
      <c r="F68" s="11">
        <f>G68+H68</f>
        <v>585526</v>
      </c>
      <c r="G68" s="11">
        <f>+G69+G70+G71</f>
        <v>0</v>
      </c>
      <c r="H68" s="11">
        <f>+H69+H70+H71</f>
        <v>585526</v>
      </c>
      <c r="I68" s="11">
        <f>+I69+I70+I71</f>
        <v>585526</v>
      </c>
      <c r="J68" s="11">
        <f>+J69+J70+J71</f>
        <v>0</v>
      </c>
      <c r="K68" s="11">
        <f>F68-I68-J68</f>
        <v>0</v>
      </c>
    </row>
    <row r="69" spans="1:12" s="6" customFormat="1" ht="33" x14ac:dyDescent="0.25">
      <c r="A69" s="10" t="s">
        <v>191</v>
      </c>
      <c r="B69" s="10" t="s">
        <v>192</v>
      </c>
      <c r="C69" s="10" t="s">
        <v>193</v>
      </c>
      <c r="D69" s="11">
        <v>3000</v>
      </c>
      <c r="E69" s="11">
        <v>3000</v>
      </c>
      <c r="F69" s="11">
        <f>G69+H69</f>
        <v>2192</v>
      </c>
      <c r="G69" s="11">
        <v>0</v>
      </c>
      <c r="H69" s="11">
        <v>2192</v>
      </c>
      <c r="I69" s="11">
        <v>2192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194</v>
      </c>
      <c r="B70" s="10" t="s">
        <v>195</v>
      </c>
      <c r="C70" s="10" t="s">
        <v>196</v>
      </c>
      <c r="D70" s="11">
        <v>40000</v>
      </c>
      <c r="E70" s="11">
        <v>20000</v>
      </c>
      <c r="F70" s="11">
        <f>G70+H70</f>
        <v>18413</v>
      </c>
      <c r="G70" s="11">
        <v>0</v>
      </c>
      <c r="H70" s="11">
        <v>18413</v>
      </c>
      <c r="I70" s="11">
        <v>18413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197</v>
      </c>
      <c r="B71" s="10" t="s">
        <v>198</v>
      </c>
      <c r="C71" s="10" t="s">
        <v>199</v>
      </c>
      <c r="D71" s="11">
        <v>564921</v>
      </c>
      <c r="E71" s="11">
        <v>564921</v>
      </c>
      <c r="F71" s="11">
        <f>G71+H71</f>
        <v>564921</v>
      </c>
      <c r="G71" s="11">
        <v>0</v>
      </c>
      <c r="H71" s="11">
        <v>564921</v>
      </c>
      <c r="I71" s="11">
        <v>564921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200</v>
      </c>
      <c r="B73" s="13"/>
      <c r="C73" s="13"/>
      <c r="D73" s="13"/>
      <c r="E73" s="13"/>
      <c r="F73" s="13"/>
      <c r="G73" s="13"/>
      <c r="H73" s="13"/>
      <c r="I73" s="13" t="s">
        <v>202</v>
      </c>
      <c r="J73" s="13"/>
      <c r="K73" s="13"/>
      <c r="L73" s="13"/>
    </row>
    <row r="74" spans="1:12" x14ac:dyDescent="0.25">
      <c r="A74" s="3" t="s">
        <v>201</v>
      </c>
      <c r="B74" s="3"/>
      <c r="C74" s="3"/>
      <c r="D74" s="3"/>
      <c r="E74" s="3"/>
      <c r="F74" s="3"/>
      <c r="G74" s="3"/>
      <c r="H74" s="3"/>
      <c r="I74" s="3" t="s">
        <v>203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6">
    <mergeCell ref="H10:H11"/>
    <mergeCell ref="I9:I11"/>
    <mergeCell ref="J9:J11"/>
    <mergeCell ref="K9:K11"/>
    <mergeCell ref="A73:D73"/>
    <mergeCell ref="A74:D74"/>
    <mergeCell ref="E73:H73"/>
    <mergeCell ref="E74:H74"/>
    <mergeCell ref="I73:L73"/>
    <mergeCell ref="I74:L74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2017-07-26T08:02:13Z</dcterms:created>
  <dcterms:modified xsi:type="dcterms:W3CDTF">2017-07-26T08:02:15Z</dcterms:modified>
</cp:coreProperties>
</file>