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J27" i="1"/>
  <c r="J28" i="1"/>
  <c r="J29" i="1"/>
  <c r="D30" i="1"/>
  <c r="E30" i="1"/>
  <c r="F30" i="1"/>
  <c r="G30" i="1"/>
  <c r="H30" i="1"/>
  <c r="J30" i="1" s="1"/>
  <c r="I30" i="1"/>
  <c r="K30" i="1"/>
  <c r="J31" i="1"/>
  <c r="D32" i="1"/>
  <c r="E32" i="1"/>
  <c r="F32" i="1"/>
  <c r="G32" i="1"/>
  <c r="H32" i="1"/>
  <c r="I32" i="1"/>
  <c r="J32" i="1"/>
  <c r="K32" i="1"/>
  <c r="J33" i="1"/>
  <c r="D36" i="1"/>
  <c r="D34" i="1" s="1"/>
  <c r="E36" i="1"/>
  <c r="E35" i="1" s="1"/>
  <c r="F36" i="1"/>
  <c r="F34" i="1" s="1"/>
  <c r="G36" i="1"/>
  <c r="G34" i="1" s="1"/>
  <c r="H36" i="1"/>
  <c r="H34" i="1" s="1"/>
  <c r="I36" i="1"/>
  <c r="I34" i="1" s="1"/>
  <c r="K36" i="1"/>
  <c r="K34" i="1" s="1"/>
  <c r="J37" i="1"/>
  <c r="D41" i="1"/>
  <c r="D40" i="1" s="1"/>
  <c r="D39" i="1" s="1"/>
  <c r="D38" i="1" s="1"/>
  <c r="E41" i="1"/>
  <c r="E40" i="1" s="1"/>
  <c r="E39" i="1" s="1"/>
  <c r="E38" i="1" s="1"/>
  <c r="F41" i="1"/>
  <c r="F40" i="1" s="1"/>
  <c r="F39" i="1" s="1"/>
  <c r="F38" i="1" s="1"/>
  <c r="G41" i="1"/>
  <c r="G40" i="1" s="1"/>
  <c r="G39" i="1" s="1"/>
  <c r="G38" i="1" s="1"/>
  <c r="H41" i="1"/>
  <c r="H40" i="1" s="1"/>
  <c r="I41" i="1"/>
  <c r="I40" i="1" s="1"/>
  <c r="I39" i="1" s="1"/>
  <c r="I38" i="1" s="1"/>
  <c r="J41" i="1"/>
  <c r="K41" i="1"/>
  <c r="K40" i="1" s="1"/>
  <c r="K39" i="1" s="1"/>
  <c r="K38" i="1" s="1"/>
  <c r="J42" i="1"/>
  <c r="K13" i="1" l="1"/>
  <c r="K12" i="1" s="1"/>
  <c r="K14" i="1"/>
  <c r="J34" i="1"/>
  <c r="I14" i="1"/>
  <c r="I13" i="1"/>
  <c r="I12" i="1" s="1"/>
  <c r="D13" i="1"/>
  <c r="D12" i="1" s="1"/>
  <c r="D14" i="1"/>
  <c r="G13" i="1"/>
  <c r="G12" i="1" s="1"/>
  <c r="G14" i="1"/>
  <c r="H39" i="1"/>
  <c r="J40" i="1"/>
  <c r="F13" i="1"/>
  <c r="F12" i="1" s="1"/>
  <c r="F14" i="1"/>
  <c r="J15" i="1"/>
  <c r="H13" i="1"/>
  <c r="H14" i="1"/>
  <c r="J14" i="1" s="1"/>
  <c r="J24" i="1"/>
  <c r="E13" i="1"/>
  <c r="E12" i="1" s="1"/>
  <c r="E14" i="1"/>
  <c r="E34" i="1"/>
  <c r="G35" i="1"/>
  <c r="F35" i="1"/>
  <c r="D35" i="1"/>
  <c r="J25" i="1"/>
  <c r="K35" i="1"/>
  <c r="J36" i="1"/>
  <c r="I35" i="1"/>
  <c r="H35" i="1"/>
  <c r="J35" i="1" s="1"/>
  <c r="J13" i="1" l="1"/>
  <c r="J39" i="1"/>
  <c r="H38" i="1"/>
  <c r="J38" i="1" s="1"/>
  <c r="H12" i="1" l="1"/>
  <c r="J12" i="1" s="1"/>
</calcChain>
</file>

<file path=xl/sharedStrings.xml><?xml version="1.0" encoding="utf-8"?>
<sst xmlns="http://schemas.openxmlformats.org/spreadsheetml/2006/main" count="118" uniqueCount="118">
  <si>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</si>
  <si>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</si>
  <si>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</si>
  <si>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</si>
  <si>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</si>
  <si>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</si>
  <si>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</si>
  <si>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</si>
  <si>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</si>
  <si>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</si>
  <si>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</si>
  <si>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</si>
  <si>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</si>
  <si>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</si>
  <si>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</si>
  <si>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</si>
  <si>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</si>
  <si>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</si>
  <si>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</si>
  <si>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</si>
  <si>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</si>
  <si>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</si>
  <si>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</si>
  <si>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</si>
  <si>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</si>
  <si>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</si>
  <si>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</si>
  <si>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</si>
  <si>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</si>
  <si>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</si>
  <si>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</si>
  <si>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</si>
  <si>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</si>
  <si>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</si>
  <si>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</si>
  <si>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</si>
  <si>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</si>
  <si>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</si>
  <si>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</si>
  <si>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</si>
  <si>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</si>
  <si>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</si>
  <si>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</si>
  <si>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</si>
  <si>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</si>
  <si>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</si>
  <si>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</si>
  <si>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</si>
  <si>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</si>
  <si>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</si>
  <si>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</si>
  <si>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</si>
  <si>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</si>
  <si>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</si>
  <si>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</si>
  <si>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</si>
  <si>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</si>
  <si>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</si>
  <si>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</si>
  <si>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</si>
  <si>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</si>
  <si>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</si>
  <si>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</si>
  <si>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</si>
  <si>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</si>
  <si>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</si>
  <si>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</si>
  <si>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</si>
  <si>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</si>
  <si>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</si>
  <si>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</si>
  <si>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</si>
  <si>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</si>
  <si>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</si>
  <si>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</si>
  <si>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</si>
  <si>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</si>
  <si>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</si>
  <si>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</si>
  <si>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</si>
  <si>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</si>
  <si>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</si>
  <si>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</si>
  <si>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</si>
  <si>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</si>
  <si>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</si>
  <si>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</si>
  <si>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183</t>
  </si>
  <si>
    <t>OPERATIUNI FINANCIARE  (cod 80+81)</t>
  </si>
  <si>
    <t>79</t>
  </si>
  <si>
    <t>190</t>
  </si>
  <si>
    <t>TITLUL XVI RAMBURSARI DE CREDITE   (cod 81.01+81.02)</t>
  </si>
  <si>
    <t>81</t>
  </si>
  <si>
    <t>196</t>
  </si>
  <si>
    <t xml:space="preserve">Rambursari de credite interne </t>
  </si>
  <si>
    <t>81.02</t>
  </si>
  <si>
    <t>197</t>
  </si>
  <si>
    <t xml:space="preserve">Rambursari de credite interne garantate </t>
  </si>
  <si>
    <t>81.02.01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</si>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</sst>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D13+D38</f>
        <v>183935</v>
      </c>
      <c r="E12" s="11">
        <f>E13+E38</f>
        <v>170800</v>
      </c>
      <c r="F12" s="11">
        <f>F13+F38</f>
        <v>183935</v>
      </c>
      <c r="G12" s="11">
        <f>G13+G38</f>
        <v>183935</v>
      </c>
      <c r="H12" s="11">
        <f>H13+H38</f>
        <v>182807</v>
      </c>
      <c r="I12" s="11">
        <f>I13+I38</f>
        <v>156770</v>
      </c>
      <c r="J12" s="11">
        <f>H12-I12</f>
        <v>26037</v>
      </c>
      <c r="K12" s="11">
        <f>K13+K38</f>
        <v>57628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D15+D24+D36</f>
        <v>111935</v>
      </c>
      <c r="E13" s="11">
        <f>E15+E24+E36</f>
        <v>120800</v>
      </c>
      <c r="F13" s="11">
        <f>F15+F24+F36</f>
        <v>111935</v>
      </c>
      <c r="G13" s="11">
        <f>G15+G24+G36</f>
        <v>111935</v>
      </c>
      <c r="H13" s="11">
        <f>H15+H24+H36</f>
        <v>110807</v>
      </c>
      <c r="I13" s="11">
        <f>I15+I24+I36</f>
        <v>109369</v>
      </c>
      <c r="J13" s="11">
        <f>H13-I13</f>
        <v>1438</v>
      </c>
      <c r="K13" s="11">
        <f>K15+K24+K36</f>
        <v>57628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D15+D24</f>
        <v>111935</v>
      </c>
      <c r="E14" s="11">
        <f>E15+E24</f>
        <v>104000</v>
      </c>
      <c r="F14" s="11">
        <f>F15+F24</f>
        <v>111935</v>
      </c>
      <c r="G14" s="11">
        <f>G15+G24</f>
        <v>111935</v>
      </c>
      <c r="H14" s="11">
        <f>H15+H24</f>
        <v>110807</v>
      </c>
      <c r="I14" s="11">
        <f>I15+I24</f>
        <v>109369</v>
      </c>
      <c r="J14" s="11">
        <f>H14-I14</f>
        <v>1438</v>
      </c>
      <c r="K14" s="11">
        <f>K15+K24</f>
        <v>57628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D16+D18</f>
        <v>34000</v>
      </c>
      <c r="E15" s="11">
        <f>E16+E18</f>
        <v>34000</v>
      </c>
      <c r="F15" s="11">
        <f>F16+F18</f>
        <v>34000</v>
      </c>
      <c r="G15" s="11">
        <f>G16+G18</f>
        <v>34000</v>
      </c>
      <c r="H15" s="11">
        <f>H16+H18</f>
        <v>32872</v>
      </c>
      <c r="I15" s="11">
        <f>I16+I18</f>
        <v>32872</v>
      </c>
      <c r="J15" s="11">
        <f>H15-I15</f>
        <v>0</v>
      </c>
      <c r="K15" s="11">
        <f>K16+K18</f>
        <v>32872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27900</v>
      </c>
      <c r="E16" s="11">
        <f>E17</f>
        <v>28000</v>
      </c>
      <c r="F16" s="11">
        <f>F17</f>
        <v>27900</v>
      </c>
      <c r="G16" s="11">
        <f>G17</f>
        <v>27900</v>
      </c>
      <c r="H16" s="11">
        <f>H17</f>
        <v>26800</v>
      </c>
      <c r="I16" s="11">
        <f>I17</f>
        <v>26800</v>
      </c>
      <c r="J16" s="11">
        <f>H16-I16</f>
        <v>0</v>
      </c>
      <c r="K16" s="11">
        <f>K17</f>
        <v>26800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27900</v>
      </c>
      <c r="E17" s="11">
        <v>28000</v>
      </c>
      <c r="F17" s="11">
        <v>27900</v>
      </c>
      <c r="G17" s="11">
        <v>27900</v>
      </c>
      <c r="H17" s="11">
        <v>26800</v>
      </c>
      <c r="I17" s="11">
        <v>26800</v>
      </c>
      <c r="J17" s="11">
        <f>H17-I17</f>
        <v>0</v>
      </c>
      <c r="K17" s="11">
        <v>26800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f>D19+D20+D21+D22+D23</f>
        <v>6100</v>
      </c>
      <c r="E18" s="11">
        <f>E19+E20+E21+E22+E23</f>
        <v>6000</v>
      </c>
      <c r="F18" s="11">
        <f>F19+F20+F21+F22+F23</f>
        <v>6100</v>
      </c>
      <c r="G18" s="11">
        <f>G19+G20+G21+G22+G23</f>
        <v>6100</v>
      </c>
      <c r="H18" s="11">
        <f>H19+H20+H21+H22+H23</f>
        <v>6072</v>
      </c>
      <c r="I18" s="11">
        <f>I19+I20+I21+I22+I23</f>
        <v>6072</v>
      </c>
      <c r="J18" s="11">
        <f>H18-I18</f>
        <v>0</v>
      </c>
      <c r="K18" s="11">
        <f>K19+K20+K21+K22+K23</f>
        <v>6072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4280</v>
      </c>
      <c r="E19" s="11">
        <v>4200</v>
      </c>
      <c r="F19" s="11">
        <v>4280</v>
      </c>
      <c r="G19" s="11">
        <v>4280</v>
      </c>
      <c r="H19" s="11">
        <v>4272</v>
      </c>
      <c r="I19" s="11">
        <v>4272</v>
      </c>
      <c r="J19" s="11">
        <f>H19-I19</f>
        <v>0</v>
      </c>
      <c r="K19" s="11">
        <v>4272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v>140</v>
      </c>
      <c r="E20" s="11">
        <v>140</v>
      </c>
      <c r="F20" s="11">
        <v>140</v>
      </c>
      <c r="G20" s="11">
        <v>140</v>
      </c>
      <c r="H20" s="11">
        <v>139</v>
      </c>
      <c r="I20" s="11">
        <v>139</v>
      </c>
      <c r="J20" s="11">
        <f>H20-I20</f>
        <v>0</v>
      </c>
      <c r="K20" s="11">
        <v>139</v>
      </c>
    </row>
    <row r="21" spans="1:11" s="6" customFormat="1" x14ac:dyDescent="0.25">
      <c r="A21" s="10" t="s">
        <v>48</v>
      </c>
      <c r="B21" s="10" t="s">
        <v>49</v>
      </c>
      <c r="C21" s="10" t="s">
        <v>50</v>
      </c>
      <c r="D21" s="11">
        <v>1410</v>
      </c>
      <c r="E21" s="11">
        <v>1400</v>
      </c>
      <c r="F21" s="11">
        <v>1410</v>
      </c>
      <c r="G21" s="11">
        <v>1410</v>
      </c>
      <c r="H21" s="11">
        <v>1403</v>
      </c>
      <c r="I21" s="11">
        <v>1403</v>
      </c>
      <c r="J21" s="11">
        <f>H21-I21</f>
        <v>0</v>
      </c>
      <c r="K21" s="11">
        <v>1403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v>40</v>
      </c>
      <c r="E22" s="11">
        <v>40</v>
      </c>
      <c r="F22" s="11">
        <v>40</v>
      </c>
      <c r="G22" s="11">
        <v>40</v>
      </c>
      <c r="H22" s="11">
        <v>37</v>
      </c>
      <c r="I22" s="11">
        <v>37</v>
      </c>
      <c r="J22" s="11">
        <f>H22-I22</f>
        <v>0</v>
      </c>
      <c r="K22" s="11">
        <v>37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230</v>
      </c>
      <c r="E23" s="11">
        <v>220</v>
      </c>
      <c r="F23" s="11">
        <v>230</v>
      </c>
      <c r="G23" s="11">
        <v>230</v>
      </c>
      <c r="H23" s="11">
        <v>221</v>
      </c>
      <c r="I23" s="11">
        <v>221</v>
      </c>
      <c r="J23" s="11">
        <f>H23-I23</f>
        <v>0</v>
      </c>
      <c r="K23" s="11">
        <v>221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D25+D30+D32</f>
        <v>77935</v>
      </c>
      <c r="E24" s="11">
        <f>E25+E30+E32</f>
        <v>70000</v>
      </c>
      <c r="F24" s="11">
        <f>F25+F30+F32</f>
        <v>77935</v>
      </c>
      <c r="G24" s="11">
        <f>G25+G30+G32</f>
        <v>77935</v>
      </c>
      <c r="H24" s="11">
        <f>H25+H30+H32</f>
        <v>77935</v>
      </c>
      <c r="I24" s="11">
        <f>I25+I30+I32</f>
        <v>76497</v>
      </c>
      <c r="J24" s="11">
        <f>H24-I24</f>
        <v>1438</v>
      </c>
      <c r="K24" s="11">
        <f>K25+K30+K32</f>
        <v>24756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f>+D26+D27+D28+D29</f>
        <v>46585</v>
      </c>
      <c r="E25" s="11">
        <f>+E26+E27+E28+E29</f>
        <v>49000</v>
      </c>
      <c r="F25" s="11">
        <f>+F26+F27+F28+F29</f>
        <v>46585</v>
      </c>
      <c r="G25" s="11">
        <f>+G26+G27+G28+G29</f>
        <v>46585</v>
      </c>
      <c r="H25" s="11">
        <f>+H26+H27+H28+H29</f>
        <v>46585</v>
      </c>
      <c r="I25" s="11">
        <f>+I26+I27+I28+I29</f>
        <v>45154</v>
      </c>
      <c r="J25" s="11">
        <f>H25-I25</f>
        <v>1431</v>
      </c>
      <c r="K25" s="11">
        <f>+K26+K27+K28+K29</f>
        <v>24756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9300</v>
      </c>
      <c r="E26" s="11">
        <v>4000</v>
      </c>
      <c r="F26" s="11">
        <v>9300</v>
      </c>
      <c r="G26" s="11">
        <v>9300</v>
      </c>
      <c r="H26" s="11">
        <v>9300</v>
      </c>
      <c r="I26" s="11">
        <v>9300</v>
      </c>
      <c r="J26" s="11">
        <f>H26-I26</f>
        <v>0</v>
      </c>
      <c r="K26" s="11">
        <v>9300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v>2000</v>
      </c>
      <c r="E27" s="11">
        <v>4000</v>
      </c>
      <c r="F27" s="11">
        <v>2000</v>
      </c>
      <c r="G27" s="11">
        <v>2000</v>
      </c>
      <c r="H27" s="11">
        <v>2000</v>
      </c>
      <c r="I27" s="11">
        <v>2000</v>
      </c>
      <c r="J27" s="11">
        <f>H27-I27</f>
        <v>0</v>
      </c>
      <c r="K27" s="11">
        <v>2000</v>
      </c>
    </row>
    <row r="28" spans="1:11" s="6" customFormat="1" ht="22.5" x14ac:dyDescent="0.25">
      <c r="A28" s="10" t="s">
        <v>69</v>
      </c>
      <c r="B28" s="10" t="s">
        <v>70</v>
      </c>
      <c r="C28" s="10" t="s">
        <v>71</v>
      </c>
      <c r="D28" s="11">
        <v>4000</v>
      </c>
      <c r="E28" s="11">
        <v>8000</v>
      </c>
      <c r="F28" s="11">
        <v>4000</v>
      </c>
      <c r="G28" s="11">
        <v>4000</v>
      </c>
      <c r="H28" s="11">
        <v>4000</v>
      </c>
      <c r="I28" s="11">
        <v>3999</v>
      </c>
      <c r="J28" s="11">
        <f>H28-I28</f>
        <v>1</v>
      </c>
      <c r="K28" s="11">
        <v>4000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v>31285</v>
      </c>
      <c r="E29" s="11">
        <v>33000</v>
      </c>
      <c r="F29" s="11">
        <v>31285</v>
      </c>
      <c r="G29" s="11">
        <v>31285</v>
      </c>
      <c r="H29" s="11">
        <v>31285</v>
      </c>
      <c r="I29" s="11">
        <v>29855</v>
      </c>
      <c r="J29" s="11">
        <f>H29-I29</f>
        <v>1430</v>
      </c>
      <c r="K29" s="11">
        <v>9456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f>+D31</f>
        <v>31350</v>
      </c>
      <c r="E30" s="11">
        <f>+E31</f>
        <v>20000</v>
      </c>
      <c r="F30" s="11">
        <f>+F31</f>
        <v>31350</v>
      </c>
      <c r="G30" s="11">
        <f>+G31</f>
        <v>31350</v>
      </c>
      <c r="H30" s="11">
        <f>+H31</f>
        <v>31350</v>
      </c>
      <c r="I30" s="11">
        <f>+I31</f>
        <v>31343</v>
      </c>
      <c r="J30" s="11">
        <f>H30-I30</f>
        <v>7</v>
      </c>
      <c r="K30" s="11">
        <f>+K31</f>
        <v>0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31350</v>
      </c>
      <c r="E31" s="11">
        <v>20000</v>
      </c>
      <c r="F31" s="11">
        <v>31350</v>
      </c>
      <c r="G31" s="11">
        <v>31350</v>
      </c>
      <c r="H31" s="11">
        <v>31350</v>
      </c>
      <c r="I31" s="11">
        <v>31343</v>
      </c>
      <c r="J31" s="11">
        <f>H31-I31</f>
        <v>7</v>
      </c>
      <c r="K31" s="11">
        <v>0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f>D33</f>
        <v>0</v>
      </c>
      <c r="E32" s="11">
        <f>E33</f>
        <v>1000</v>
      </c>
      <c r="F32" s="11">
        <f>F33</f>
        <v>0</v>
      </c>
      <c r="G32" s="11">
        <f>G33</f>
        <v>0</v>
      </c>
      <c r="H32" s="11">
        <f>H33</f>
        <v>0</v>
      </c>
      <c r="I32" s="11">
        <f>I33</f>
        <v>0</v>
      </c>
      <c r="J32" s="11">
        <f>H32-I32</f>
        <v>0</v>
      </c>
      <c r="K32" s="11">
        <f>K33</f>
        <v>0</v>
      </c>
    </row>
    <row r="33" spans="1:12" s="6" customFormat="1" x14ac:dyDescent="0.25">
      <c r="A33" s="10" t="s">
        <v>84</v>
      </c>
      <c r="B33" s="10" t="s">
        <v>85</v>
      </c>
      <c r="C33" s="10" t="s">
        <v>86</v>
      </c>
      <c r="D33" s="11">
        <v>0</v>
      </c>
      <c r="E33" s="11">
        <v>1000</v>
      </c>
      <c r="F33" s="11">
        <v>0</v>
      </c>
      <c r="G33" s="11">
        <v>0</v>
      </c>
      <c r="H33" s="11">
        <v>0</v>
      </c>
      <c r="I33" s="11">
        <v>0</v>
      </c>
      <c r="J33" s="11">
        <f>H33-I33</f>
        <v>0</v>
      </c>
      <c r="K33" s="11">
        <v>0</v>
      </c>
    </row>
    <row r="34" spans="1:12" s="6" customFormat="1" x14ac:dyDescent="0.25">
      <c r="A34" s="10" t="s">
        <v>87</v>
      </c>
      <c r="B34" s="10" t="s">
        <v>88</v>
      </c>
      <c r="C34" s="10" t="s">
        <v>89</v>
      </c>
      <c r="D34" s="11">
        <f>+D36</f>
        <v>0</v>
      </c>
      <c r="E34" s="11">
        <f>+E36</f>
        <v>16800</v>
      </c>
      <c r="F34" s="11">
        <f>+F36</f>
        <v>0</v>
      </c>
      <c r="G34" s="11">
        <f>+G36</f>
        <v>0</v>
      </c>
      <c r="H34" s="11">
        <f>+H36</f>
        <v>0</v>
      </c>
      <c r="I34" s="11">
        <f>+I36</f>
        <v>0</v>
      </c>
      <c r="J34" s="11">
        <f>H34-I34</f>
        <v>0</v>
      </c>
      <c r="K34" s="11">
        <f>+K36</f>
        <v>0</v>
      </c>
    </row>
    <row r="35" spans="1:12" s="6" customFormat="1" ht="22.5" x14ac:dyDescent="0.25">
      <c r="A35" s="10" t="s">
        <v>90</v>
      </c>
      <c r="B35" s="10" t="s">
        <v>91</v>
      </c>
      <c r="C35" s="10" t="s">
        <v>92</v>
      </c>
      <c r="D35" s="11">
        <f>+D36</f>
        <v>0</v>
      </c>
      <c r="E35" s="11">
        <f>+E36</f>
        <v>16800</v>
      </c>
      <c r="F35" s="11">
        <f>+F36</f>
        <v>0</v>
      </c>
      <c r="G35" s="11">
        <f>+G36</f>
        <v>0</v>
      </c>
      <c r="H35" s="11">
        <f>+H36</f>
        <v>0</v>
      </c>
      <c r="I35" s="11">
        <f>+I36</f>
        <v>0</v>
      </c>
      <c r="J35" s="11">
        <f>H35-I35</f>
        <v>0</v>
      </c>
      <c r="K35" s="11">
        <f>+K36</f>
        <v>0</v>
      </c>
    </row>
    <row r="36" spans="1:12" s="6" customFormat="1" x14ac:dyDescent="0.25">
      <c r="A36" s="10" t="s">
        <v>93</v>
      </c>
      <c r="B36" s="10" t="s">
        <v>94</v>
      </c>
      <c r="C36" s="10" t="s">
        <v>95</v>
      </c>
      <c r="D36" s="11">
        <f>D37</f>
        <v>0</v>
      </c>
      <c r="E36" s="11">
        <f>E37</f>
        <v>16800</v>
      </c>
      <c r="F36" s="11">
        <f>F37</f>
        <v>0</v>
      </c>
      <c r="G36" s="11">
        <f>G37</f>
        <v>0</v>
      </c>
      <c r="H36" s="11">
        <f>H37</f>
        <v>0</v>
      </c>
      <c r="I36" s="11">
        <f>I37</f>
        <v>0</v>
      </c>
      <c r="J36" s="11">
        <f>H36-I36</f>
        <v>0</v>
      </c>
      <c r="K36" s="11">
        <f>K37</f>
        <v>0</v>
      </c>
    </row>
    <row r="37" spans="1:12" s="6" customFormat="1" x14ac:dyDescent="0.25">
      <c r="A37" s="10" t="s">
        <v>96</v>
      </c>
      <c r="B37" s="10" t="s">
        <v>97</v>
      </c>
      <c r="C37" s="10" t="s">
        <v>98</v>
      </c>
      <c r="D37" s="11">
        <v>0</v>
      </c>
      <c r="E37" s="11">
        <v>16800</v>
      </c>
      <c r="F37" s="11">
        <v>0</v>
      </c>
      <c r="G37" s="11">
        <v>0</v>
      </c>
      <c r="H37" s="11">
        <v>0</v>
      </c>
      <c r="I37" s="11">
        <v>0</v>
      </c>
      <c r="J37" s="11">
        <f>H37-I37</f>
        <v>0</v>
      </c>
      <c r="K37" s="11">
        <v>0</v>
      </c>
    </row>
    <row r="38" spans="1:12" s="6" customFormat="1" ht="22.5" x14ac:dyDescent="0.25">
      <c r="A38" s="10" t="s">
        <v>99</v>
      </c>
      <c r="B38" s="10" t="s">
        <v>100</v>
      </c>
      <c r="C38" s="10" t="s">
        <v>101</v>
      </c>
      <c r="D38" s="11">
        <f>+D39</f>
        <v>72000</v>
      </c>
      <c r="E38" s="11">
        <f>+E39</f>
        <v>50000</v>
      </c>
      <c r="F38" s="11">
        <f>+F39</f>
        <v>72000</v>
      </c>
      <c r="G38" s="11">
        <f>+G39</f>
        <v>72000</v>
      </c>
      <c r="H38" s="11">
        <f>+H39</f>
        <v>72000</v>
      </c>
      <c r="I38" s="11">
        <f>+I39</f>
        <v>47401</v>
      </c>
      <c r="J38" s="11">
        <f>H38-I38</f>
        <v>24599</v>
      </c>
      <c r="K38" s="11">
        <f>+K39</f>
        <v>0</v>
      </c>
    </row>
    <row r="39" spans="1:12" s="6" customFormat="1" x14ac:dyDescent="0.25">
      <c r="A39" s="10" t="s">
        <v>102</v>
      </c>
      <c r="B39" s="10" t="s">
        <v>103</v>
      </c>
      <c r="C39" s="10" t="s">
        <v>104</v>
      </c>
      <c r="D39" s="11">
        <f>D40</f>
        <v>72000</v>
      </c>
      <c r="E39" s="11">
        <f>E40</f>
        <v>50000</v>
      </c>
      <c r="F39" s="11">
        <f>F40</f>
        <v>72000</v>
      </c>
      <c r="G39" s="11">
        <f>G40</f>
        <v>72000</v>
      </c>
      <c r="H39" s="11">
        <f>H40</f>
        <v>72000</v>
      </c>
      <c r="I39" s="11">
        <f>I40</f>
        <v>47401</v>
      </c>
      <c r="J39" s="11">
        <f>H39-I39</f>
        <v>24599</v>
      </c>
      <c r="K39" s="11">
        <f>K40</f>
        <v>0</v>
      </c>
    </row>
    <row r="40" spans="1:12" s="6" customFormat="1" ht="22.5" x14ac:dyDescent="0.25">
      <c r="A40" s="10" t="s">
        <v>105</v>
      </c>
      <c r="B40" s="10" t="s">
        <v>106</v>
      </c>
      <c r="C40" s="10" t="s">
        <v>107</v>
      </c>
      <c r="D40" s="11">
        <f>D41</f>
        <v>72000</v>
      </c>
      <c r="E40" s="11">
        <f>E41</f>
        <v>50000</v>
      </c>
      <c r="F40" s="11">
        <f>F41</f>
        <v>72000</v>
      </c>
      <c r="G40" s="11">
        <f>G41</f>
        <v>72000</v>
      </c>
      <c r="H40" s="11">
        <f>H41</f>
        <v>72000</v>
      </c>
      <c r="I40" s="11">
        <f>I41</f>
        <v>47401</v>
      </c>
      <c r="J40" s="11">
        <f>H40-I40</f>
        <v>24599</v>
      </c>
      <c r="K40" s="11">
        <f>K41</f>
        <v>0</v>
      </c>
    </row>
    <row r="41" spans="1:12" s="6" customFormat="1" x14ac:dyDescent="0.25">
      <c r="A41" s="10" t="s">
        <v>108</v>
      </c>
      <c r="B41" s="10" t="s">
        <v>109</v>
      </c>
      <c r="C41" s="10" t="s">
        <v>110</v>
      </c>
      <c r="D41" s="11">
        <f>D42</f>
        <v>72000</v>
      </c>
      <c r="E41" s="11">
        <f>E42</f>
        <v>50000</v>
      </c>
      <c r="F41" s="11">
        <f>F42</f>
        <v>72000</v>
      </c>
      <c r="G41" s="11">
        <f>G42</f>
        <v>72000</v>
      </c>
      <c r="H41" s="11">
        <f>H42</f>
        <v>72000</v>
      </c>
      <c r="I41" s="11">
        <f>I42</f>
        <v>47401</v>
      </c>
      <c r="J41" s="11">
        <f>H41-I41</f>
        <v>24599</v>
      </c>
      <c r="K41" s="11">
        <f>K42</f>
        <v>0</v>
      </c>
    </row>
    <row r="42" spans="1:12" s="6" customFormat="1" x14ac:dyDescent="0.25">
      <c r="A42" s="10" t="s">
        <v>111</v>
      </c>
      <c r="B42" s="10" t="s">
        <v>112</v>
      </c>
      <c r="C42" s="10" t="s">
        <v>113</v>
      </c>
      <c r="D42" s="11">
        <v>72000</v>
      </c>
      <c r="E42" s="11">
        <v>50000</v>
      </c>
      <c r="F42" s="11">
        <v>72000</v>
      </c>
      <c r="G42" s="11">
        <v>72000</v>
      </c>
      <c r="H42" s="11">
        <v>72000</v>
      </c>
      <c r="I42" s="11">
        <v>47401</v>
      </c>
      <c r="J42" s="11">
        <f>H42-I42</f>
        <v>24599</v>
      </c>
      <c r="K42" s="11">
        <v>0</v>
      </c>
    </row>
    <row r="43" spans="1:12" s="6" customFormat="1" x14ac:dyDescent="0.25">
      <c r="A43" s="8"/>
      <c r="B43" s="8"/>
      <c r="C43" s="8"/>
      <c r="D43" s="9"/>
      <c r="E43" s="9"/>
      <c r="F43" s="9"/>
      <c r="G43" s="9"/>
      <c r="H43" s="9"/>
      <c r="I43" s="9"/>
      <c r="J43" s="9"/>
      <c r="K43" s="9"/>
    </row>
    <row r="44" spans="1:12" x14ac:dyDescent="0.25">
      <c r="A44" s="13" t="s">
        <v>114</v>
      </c>
      <c r="B44" s="13"/>
      <c r="C44" s="13"/>
      <c r="D44" s="13"/>
      <c r="E44" s="13"/>
      <c r="F44" s="13"/>
      <c r="G44" s="13"/>
      <c r="H44" s="13"/>
      <c r="I44" s="13" t="s">
        <v>116</v>
      </c>
      <c r="J44" s="13"/>
      <c r="K44" s="13"/>
      <c r="L44" s="13"/>
    </row>
    <row r="45" spans="1:12" x14ac:dyDescent="0.25">
      <c r="A45" s="3" t="s">
        <v>115</v>
      </c>
      <c r="B45" s="3"/>
      <c r="C45" s="3"/>
      <c r="D45" s="3"/>
      <c r="E45" s="3"/>
      <c r="F45" s="3"/>
      <c r="G45" s="3"/>
      <c r="H45" s="3"/>
      <c r="I45" s="3" t="s">
        <v>117</v>
      </c>
      <c r="J45" s="3"/>
      <c r="K45" s="3"/>
      <c r="L45" s="3"/>
    </row>
    <row r="87" spans="1:20" x14ac:dyDescent="0.25">
      <c r="A87" s="12"/>
      <c r="B87" s="12"/>
      <c r="C87" s="12"/>
      <c r="D87" s="12"/>
      <c r="I87" s="12"/>
      <c r="J87" s="12"/>
      <c r="K87" s="12"/>
      <c r="L87" s="12"/>
      <c r="Q87" s="12"/>
      <c r="R87" s="12"/>
      <c r="S87" s="12"/>
      <c r="T87" s="12"/>
    </row>
  </sheetData>
  <mergeCells count="23">
    <mergeCell ref="K9:K10"/>
    <mergeCell ref="A44:D44"/>
    <mergeCell ref="A45:D45"/>
    <mergeCell ref="E44:H44"/>
    <mergeCell ref="E45:H45"/>
    <mergeCell ref="I44:L44"/>
    <mergeCell ref="I45:L45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2017-02-03T12:32:29Z</dcterms:created>
  <dcterms:modified xsi:type="dcterms:W3CDTF">2017-02-03T12:32:31Z</dcterms:modified>
</cp:coreProperties>
</file>