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J20" i="1"/>
  <c r="D21" i="1"/>
  <c r="E21" i="1"/>
  <c r="F21" i="1"/>
  <c r="G21" i="1"/>
  <c r="H21" i="1"/>
  <c r="I21" i="1"/>
  <c r="J21" i="1" s="1"/>
  <c r="K21" i="1"/>
  <c r="J22" i="1"/>
  <c r="J23" i="1"/>
  <c r="J24" i="1"/>
  <c r="J25" i="1"/>
  <c r="J26" i="1"/>
  <c r="D28" i="1"/>
  <c r="D27" i="1" s="1"/>
  <c r="E28" i="1"/>
  <c r="E27" i="1" s="1"/>
  <c r="F28" i="1"/>
  <c r="F27" i="1" s="1"/>
  <c r="G28" i="1"/>
  <c r="G27" i="1" s="1"/>
  <c r="H28" i="1"/>
  <c r="H27" i="1" s="1"/>
  <c r="I28" i="1"/>
  <c r="I27" i="1" s="1"/>
  <c r="J28" i="1"/>
  <c r="K28" i="1"/>
  <c r="K27" i="1" s="1"/>
  <c r="J29" i="1"/>
  <c r="J30" i="1"/>
  <c r="J31" i="1"/>
  <c r="J32" i="1"/>
  <c r="J33" i="1"/>
  <c r="J34" i="1"/>
  <c r="J35" i="1"/>
  <c r="J36" i="1"/>
  <c r="D37" i="1"/>
  <c r="E37" i="1"/>
  <c r="F37" i="1"/>
  <c r="G37" i="1"/>
  <c r="H37" i="1"/>
  <c r="I37" i="1"/>
  <c r="J37" i="1"/>
  <c r="K37" i="1"/>
  <c r="J38" i="1"/>
  <c r="D39" i="1"/>
  <c r="E39" i="1"/>
  <c r="F39" i="1"/>
  <c r="G39" i="1"/>
  <c r="H39" i="1"/>
  <c r="J39" i="1" s="1"/>
  <c r="I39" i="1"/>
  <c r="K39" i="1"/>
  <c r="J40" i="1"/>
  <c r="D41" i="1"/>
  <c r="E41" i="1"/>
  <c r="F41" i="1"/>
  <c r="G41" i="1"/>
  <c r="H41" i="1"/>
  <c r="J41" i="1" s="1"/>
  <c r="I41" i="1"/>
  <c r="K41" i="1"/>
  <c r="J42" i="1"/>
  <c r="J43" i="1"/>
  <c r="J44" i="1"/>
  <c r="D46" i="1"/>
  <c r="D45" i="1" s="1"/>
  <c r="E46" i="1"/>
  <c r="E45" i="1" s="1"/>
  <c r="F46" i="1"/>
  <c r="F45" i="1" s="1"/>
  <c r="G46" i="1"/>
  <c r="G45" i="1" s="1"/>
  <c r="H46" i="1"/>
  <c r="H45" i="1" s="1"/>
  <c r="J45" i="1" s="1"/>
  <c r="I46" i="1"/>
  <c r="I45" i="1" s="1"/>
  <c r="K46" i="1"/>
  <c r="K45" i="1" s="1"/>
  <c r="J47" i="1"/>
  <c r="D51" i="1"/>
  <c r="D50" i="1" s="1"/>
  <c r="D49" i="1" s="1"/>
  <c r="D48" i="1" s="1"/>
  <c r="E51" i="1"/>
  <c r="E50" i="1" s="1"/>
  <c r="E49" i="1" s="1"/>
  <c r="E48" i="1" s="1"/>
  <c r="F51" i="1"/>
  <c r="F50" i="1" s="1"/>
  <c r="F49" i="1" s="1"/>
  <c r="F48" i="1" s="1"/>
  <c r="G51" i="1"/>
  <c r="G50" i="1" s="1"/>
  <c r="G49" i="1" s="1"/>
  <c r="G48" i="1" s="1"/>
  <c r="H51" i="1"/>
  <c r="H50" i="1" s="1"/>
  <c r="I51" i="1"/>
  <c r="I50" i="1" s="1"/>
  <c r="I49" i="1" s="1"/>
  <c r="I48" i="1" s="1"/>
  <c r="K51" i="1"/>
  <c r="K50" i="1" s="1"/>
  <c r="K49" i="1" s="1"/>
  <c r="K48" i="1" s="1"/>
  <c r="J52" i="1"/>
  <c r="J53" i="1"/>
  <c r="J54" i="1"/>
  <c r="J55" i="1"/>
  <c r="H13" i="1" l="1"/>
  <c r="H14" i="1"/>
  <c r="J15" i="1"/>
  <c r="I13" i="1"/>
  <c r="I12" i="1" s="1"/>
  <c r="I14" i="1"/>
  <c r="G13" i="1"/>
  <c r="G12" i="1" s="1"/>
  <c r="G14" i="1"/>
  <c r="J27" i="1"/>
  <c r="F13" i="1"/>
  <c r="F12" i="1" s="1"/>
  <c r="F14" i="1"/>
  <c r="E13" i="1"/>
  <c r="E12" i="1" s="1"/>
  <c r="E14" i="1"/>
  <c r="H49" i="1"/>
  <c r="J50" i="1"/>
  <c r="K14" i="1"/>
  <c r="K13" i="1"/>
  <c r="K12" i="1" s="1"/>
  <c r="D13" i="1"/>
  <c r="D12" i="1" s="1"/>
  <c r="D14" i="1"/>
  <c r="J51" i="1"/>
  <c r="J46" i="1"/>
  <c r="H48" i="1" l="1"/>
  <c r="J48" i="1" s="1"/>
  <c r="J49" i="1"/>
  <c r="J14" i="1"/>
  <c r="J13" i="1"/>
  <c r="H12" i="1" l="1"/>
  <c r="J12" i="1" s="1"/>
</calcChain>
</file>

<file path=xl/sharedStrings.xml><?xml version="1.0" encoding="utf-8"?>
<sst xmlns="http://schemas.openxmlformats.org/spreadsheetml/2006/main" count="157" uniqueCount="157">
  <si>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</si>
  <si>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</si>
  <si>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</si>
  <si>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</si>
  <si>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</si>
  <si>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</si>
  <si>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</si>
  <si>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</si>
  <si>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</si>
  <si>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</si>
  <si>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</si>
  <si>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</si>
  <si>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</si>
  <si>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</si>
  <si>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</si>
  <si>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</si>
  <si>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</si>
  <si>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</si>
  <si>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</si>
  <si>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</si>
  <si>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</si>
  <si>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</si>
  <si>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</si>
  <si>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</si>
  <si>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</si>
  <si>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</si>
  <si>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</si>
  <si>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</si>
  <si>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</si>
  <si>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</si>
  <si>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</si>
  <si>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</si>
  <si>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</si>
  <si>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</si>
  <si>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</si>
  <si>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</si>
  <si>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</si>
  <si>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</si>
  <si>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</si>
  <si>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</si>
  <si>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</si>
  <si>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</si>
  <si>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</si>
  <si>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</si>
  <si>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</si>
  <si>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</si>
  <si>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</si>
  <si>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</si>
  <si>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</si>
  <si>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</si>
  <si>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</si>
  <si>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</si>
  <si>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</si>
  <si>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</si>
  <si>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</si>
  <si>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</si>
  <si>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</si>
  <si>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</si>
  <si>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</si>
  <si>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</si>
  <si>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</si>
  <si>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</si>
  <si>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</si>
  <si>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</si>
  <si>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</si>
  <si>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</si>
  <si>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</si>
  <si>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</si>
  <si>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</si>
  <si>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</si>
  <si>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</si>
  <si>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</si>
  <si>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</si>
  <si>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</si>
  <si>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</si>
  <si>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</si>
  <si>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</si>
  <si>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</si>
  <si>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</si>
  <si>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</si>
  <si>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</si>
  <si>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</si>
  <si>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</si>
  <si>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</si>
  <si>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</si>
  <si>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</si>
  <si>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</si>
  <si>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</si>
  <si>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</si>
  <si>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</si>
  <si>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</si>
  <si>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</si>
  <si>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</si>
  <si>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</si>
  <si>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</si>
  <si>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</si>
  <si>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54</t>
  </si>
  <si>
    <t>Hrana  (cod 20.03.01+20.03.02)</t>
  </si>
  <si>
    <t>20.03</t>
  </si>
  <si>
    <t>55</t>
  </si>
  <si>
    <t>Hrana pentru oameni</t>
  </si>
  <si>
    <t>20.03.01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</si>
  <si>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</si>
  <si>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</si>
  <si>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</si>
  <si>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</si>
  <si>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</si>
  <si>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</si>
  <si>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</si>
  <si>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</si>
  <si>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</si>
  <si>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</si>
  <si>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</si>
  <si>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</si>
  <si>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72</t>
  </si>
  <si>
    <t>Consultanta si expertiza</t>
  </si>
  <si>
    <t>20.12</t>
  </si>
  <si>
    <t>73</t>
  </si>
  <si>
    <t>Pregatire profesionala</t>
  </si>
  <si>
    <t>20.13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</si>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</sst>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D13+D48</f>
        <v>1051603</v>
      </c>
      <c r="E12" s="11">
        <f>E13+E48</f>
        <v>511100</v>
      </c>
      <c r="F12" s="11">
        <f>F13+F48</f>
        <v>1051603</v>
      </c>
      <c r="G12" s="11">
        <f>G13+G48</f>
        <v>1051603</v>
      </c>
      <c r="H12" s="11">
        <f>H13+H48</f>
        <v>1051603</v>
      </c>
      <c r="I12" s="11">
        <f>I13+I48</f>
        <v>1002677</v>
      </c>
      <c r="J12" s="11">
        <f>H12-I12</f>
        <v>48926</v>
      </c>
      <c r="K12" s="11">
        <f>K13+K48</f>
        <v>948016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D15+D27+D45</f>
        <v>911603</v>
      </c>
      <c r="E13" s="11">
        <f>E15+E27+E45</f>
        <v>461100</v>
      </c>
      <c r="F13" s="11">
        <f>F15+F27+F45</f>
        <v>911603</v>
      </c>
      <c r="G13" s="11">
        <f>G15+G27+G45</f>
        <v>911603</v>
      </c>
      <c r="H13" s="11">
        <f>H15+H27+H45</f>
        <v>911603</v>
      </c>
      <c r="I13" s="11">
        <f>I15+I27+I45</f>
        <v>862677</v>
      </c>
      <c r="J13" s="11">
        <f>H13-I13</f>
        <v>48926</v>
      </c>
      <c r="K13" s="11">
        <f>K15+K27+K45</f>
        <v>816990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D15+D27+D45</f>
        <v>911603</v>
      </c>
      <c r="E14" s="11">
        <f>E15+E27+E45</f>
        <v>461100</v>
      </c>
      <c r="F14" s="11">
        <f>F15+F27+F45</f>
        <v>911603</v>
      </c>
      <c r="G14" s="11">
        <f>G15+G27+G45</f>
        <v>911603</v>
      </c>
      <c r="H14" s="11">
        <f>H15+H27+H45</f>
        <v>911603</v>
      </c>
      <c r="I14" s="11">
        <f>I15+I27+I45</f>
        <v>862677</v>
      </c>
      <c r="J14" s="11">
        <f>H14-I14</f>
        <v>48926</v>
      </c>
      <c r="K14" s="11">
        <f>K15+K27+K45</f>
        <v>816990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D16+D21</f>
        <v>639603</v>
      </c>
      <c r="E15" s="11">
        <f>E16+E21</f>
        <v>372100</v>
      </c>
      <c r="F15" s="11">
        <f>F16+F21</f>
        <v>639603</v>
      </c>
      <c r="G15" s="11">
        <f>G16+G21</f>
        <v>639603</v>
      </c>
      <c r="H15" s="11">
        <f>H16+H21</f>
        <v>639603</v>
      </c>
      <c r="I15" s="11">
        <f>I16+I21</f>
        <v>639603</v>
      </c>
      <c r="J15" s="11">
        <f>H15-I15</f>
        <v>0</v>
      </c>
      <c r="K15" s="11">
        <f>K16+K21</f>
        <v>652884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D17+D18+D19+D20</f>
        <v>517626</v>
      </c>
      <c r="E16" s="11">
        <f>E17+E18+E19+E20</f>
        <v>298200</v>
      </c>
      <c r="F16" s="11">
        <f>F17+F18+F19+F20</f>
        <v>517626</v>
      </c>
      <c r="G16" s="11">
        <f>G17+G18+G19+G20</f>
        <v>517626</v>
      </c>
      <c r="H16" s="11">
        <f>H17+H18+H19+H20</f>
        <v>517626</v>
      </c>
      <c r="I16" s="11">
        <f>I17+I18+I19+I20</f>
        <v>517626</v>
      </c>
      <c r="J16" s="11">
        <f>H16-I16</f>
        <v>0</v>
      </c>
      <c r="K16" s="11">
        <f>K17+K18+K19+K20</f>
        <v>528431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419348</v>
      </c>
      <c r="E17" s="11">
        <v>102450</v>
      </c>
      <c r="F17" s="11">
        <v>419348</v>
      </c>
      <c r="G17" s="11">
        <v>419348</v>
      </c>
      <c r="H17" s="11">
        <v>419348</v>
      </c>
      <c r="I17" s="11">
        <v>419348</v>
      </c>
      <c r="J17" s="11">
        <f>H17-I17</f>
        <v>0</v>
      </c>
      <c r="K17" s="11">
        <v>428632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14859</v>
      </c>
      <c r="E18" s="11">
        <v>134000</v>
      </c>
      <c r="F18" s="11">
        <v>14859</v>
      </c>
      <c r="G18" s="11">
        <v>14859</v>
      </c>
      <c r="H18" s="11">
        <v>14859</v>
      </c>
      <c r="I18" s="11">
        <v>14859</v>
      </c>
      <c r="J18" s="11">
        <f>H18-I18</f>
        <v>0</v>
      </c>
      <c r="K18" s="11">
        <v>12697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19826</v>
      </c>
      <c r="E19" s="11">
        <v>20350</v>
      </c>
      <c r="F19" s="11">
        <v>19826</v>
      </c>
      <c r="G19" s="11">
        <v>19826</v>
      </c>
      <c r="H19" s="11">
        <v>19826</v>
      </c>
      <c r="I19" s="11">
        <v>19826</v>
      </c>
      <c r="J19" s="11">
        <f>H19-I19</f>
        <v>0</v>
      </c>
      <c r="K19" s="11">
        <v>19639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63593</v>
      </c>
      <c r="E20" s="11">
        <v>41400</v>
      </c>
      <c r="F20" s="11">
        <v>63593</v>
      </c>
      <c r="G20" s="11">
        <v>63593</v>
      </c>
      <c r="H20" s="11">
        <v>63593</v>
      </c>
      <c r="I20" s="11">
        <v>63593</v>
      </c>
      <c r="J20" s="11">
        <f>H20-I20</f>
        <v>0</v>
      </c>
      <c r="K20" s="11">
        <v>67463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f>D22+D23+D24+D25+D26</f>
        <v>121977</v>
      </c>
      <c r="E21" s="11">
        <f>E22+E23+E24+E25+E26</f>
        <v>73900</v>
      </c>
      <c r="F21" s="11">
        <f>F22+F23+F24+F25+F26</f>
        <v>121977</v>
      </c>
      <c r="G21" s="11">
        <f>G22+G23+G24+G25+G26</f>
        <v>121977</v>
      </c>
      <c r="H21" s="11">
        <f>H22+H23+H24+H25+H26</f>
        <v>121977</v>
      </c>
      <c r="I21" s="11">
        <f>I22+I23+I24+I25+I26</f>
        <v>121977</v>
      </c>
      <c r="J21" s="11">
        <f>H21-I21</f>
        <v>0</v>
      </c>
      <c r="K21" s="11">
        <f>K22+K23+K24+K25+K26</f>
        <v>124453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84375</v>
      </c>
      <c r="E22" s="11">
        <v>51900</v>
      </c>
      <c r="F22" s="11">
        <v>84375</v>
      </c>
      <c r="G22" s="11">
        <v>84375</v>
      </c>
      <c r="H22" s="11">
        <v>84375</v>
      </c>
      <c r="I22" s="11">
        <v>84375</v>
      </c>
      <c r="J22" s="11">
        <f>H22-I22</f>
        <v>0</v>
      </c>
      <c r="K22" s="11">
        <v>86223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2250</v>
      </c>
      <c r="E23" s="11">
        <v>1800</v>
      </c>
      <c r="F23" s="11">
        <v>2250</v>
      </c>
      <c r="G23" s="11">
        <v>2250</v>
      </c>
      <c r="H23" s="11">
        <v>2250</v>
      </c>
      <c r="I23" s="11">
        <v>2250</v>
      </c>
      <c r="J23" s="11">
        <f>H23-I23</f>
        <v>0</v>
      </c>
      <c r="K23" s="11">
        <v>2296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26918</v>
      </c>
      <c r="E24" s="11">
        <v>17050</v>
      </c>
      <c r="F24" s="11">
        <v>26918</v>
      </c>
      <c r="G24" s="11">
        <v>26918</v>
      </c>
      <c r="H24" s="11">
        <v>26918</v>
      </c>
      <c r="I24" s="11">
        <v>26918</v>
      </c>
      <c r="J24" s="11">
        <f>H24-I24</f>
        <v>0</v>
      </c>
      <c r="K24" s="11">
        <v>27480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v>828</v>
      </c>
      <c r="E25" s="11">
        <v>600</v>
      </c>
      <c r="F25" s="11">
        <v>828</v>
      </c>
      <c r="G25" s="11">
        <v>828</v>
      </c>
      <c r="H25" s="11">
        <v>828</v>
      </c>
      <c r="I25" s="11">
        <v>828</v>
      </c>
      <c r="J25" s="11">
        <f>H25-I25</f>
        <v>0</v>
      </c>
      <c r="K25" s="11">
        <v>848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7606</v>
      </c>
      <c r="E26" s="11">
        <v>2550</v>
      </c>
      <c r="F26" s="11">
        <v>7606</v>
      </c>
      <c r="G26" s="11">
        <v>7606</v>
      </c>
      <c r="H26" s="11">
        <v>7606</v>
      </c>
      <c r="I26" s="11">
        <v>7606</v>
      </c>
      <c r="J26" s="11">
        <f>H26-I26</f>
        <v>0</v>
      </c>
      <c r="K26" s="11">
        <v>7606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D28+D37+D39+D41+D43+D44</f>
        <v>272000</v>
      </c>
      <c r="E27" s="11">
        <f>E28+E37+E39+E41+E43+E44</f>
        <v>89000</v>
      </c>
      <c r="F27" s="11">
        <f>F28+F37+F39+F41+F43+F44</f>
        <v>272000</v>
      </c>
      <c r="G27" s="11">
        <f>G28+G37+G39+G41+G43+G44</f>
        <v>272000</v>
      </c>
      <c r="H27" s="11">
        <f>H28+H37+H39+H41+H43+H44</f>
        <v>272000</v>
      </c>
      <c r="I27" s="11">
        <f>I28+I37+I39+I41+I43+I44</f>
        <v>223074</v>
      </c>
      <c r="J27" s="11">
        <f>H27-I27</f>
        <v>48926</v>
      </c>
      <c r="K27" s="11">
        <f>K28+K37+K39+K41+K43+K44</f>
        <v>156106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f>D29+D30+D31+D32+D33+D34+D35+D36</f>
        <v>215215</v>
      </c>
      <c r="E28" s="11">
        <f>E29+E30+E31+E32+E33+E34+E35+E36</f>
        <v>69000</v>
      </c>
      <c r="F28" s="11">
        <f>F29+F30+F31+F32+F33+F34+F35+F36</f>
        <v>215215</v>
      </c>
      <c r="G28" s="11">
        <f>G29+G30+G31+G32+G33+G34+G35+G36</f>
        <v>215215</v>
      </c>
      <c r="H28" s="11">
        <f>H29+H30+H31+H32+H33+H34+H35+H36</f>
        <v>215215</v>
      </c>
      <c r="I28" s="11">
        <f>I29+I30+I31+I32+I33+I34+I35+I36</f>
        <v>187290</v>
      </c>
      <c r="J28" s="11">
        <f>H28-I28</f>
        <v>27925</v>
      </c>
      <c r="K28" s="11">
        <f>K29+K30+K31+K32+K33+K34+K35+K36</f>
        <v>127723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850</v>
      </c>
      <c r="E29" s="11">
        <v>2000</v>
      </c>
      <c r="F29" s="11">
        <v>850</v>
      </c>
      <c r="G29" s="11">
        <v>850</v>
      </c>
      <c r="H29" s="11">
        <v>850</v>
      </c>
      <c r="I29" s="11">
        <v>828</v>
      </c>
      <c r="J29" s="11">
        <f>H29-I29</f>
        <v>22</v>
      </c>
      <c r="K29" s="11">
        <v>828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1550</v>
      </c>
      <c r="E30" s="11">
        <v>5000</v>
      </c>
      <c r="F30" s="11">
        <v>1550</v>
      </c>
      <c r="G30" s="11">
        <v>1550</v>
      </c>
      <c r="H30" s="11">
        <v>1550</v>
      </c>
      <c r="I30" s="11">
        <v>1532</v>
      </c>
      <c r="J30" s="11">
        <f>H30-I30</f>
        <v>18</v>
      </c>
      <c r="K30" s="11">
        <v>1533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24750</v>
      </c>
      <c r="E31" s="11">
        <v>12000</v>
      </c>
      <c r="F31" s="11">
        <v>24750</v>
      </c>
      <c r="G31" s="11">
        <v>24750</v>
      </c>
      <c r="H31" s="11">
        <v>24750</v>
      </c>
      <c r="I31" s="11">
        <v>24532</v>
      </c>
      <c r="J31" s="11">
        <f>H31-I31</f>
        <v>218</v>
      </c>
      <c r="K31" s="11">
        <v>32226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1200</v>
      </c>
      <c r="E32" s="11">
        <v>3000</v>
      </c>
      <c r="F32" s="11">
        <v>1200</v>
      </c>
      <c r="G32" s="11">
        <v>1200</v>
      </c>
      <c r="H32" s="11">
        <v>1200</v>
      </c>
      <c r="I32" s="11">
        <v>1165</v>
      </c>
      <c r="J32" s="11">
        <f>H32-I32</f>
        <v>35</v>
      </c>
      <c r="K32" s="11">
        <v>865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105000</v>
      </c>
      <c r="E33" s="11">
        <v>0</v>
      </c>
      <c r="F33" s="11">
        <v>105000</v>
      </c>
      <c r="G33" s="11">
        <v>105000</v>
      </c>
      <c r="H33" s="11">
        <v>105000</v>
      </c>
      <c r="I33" s="11">
        <v>102405</v>
      </c>
      <c r="J33" s="11">
        <f>H33-I33</f>
        <v>2595</v>
      </c>
      <c r="K33" s="11">
        <v>56424</v>
      </c>
    </row>
    <row r="34" spans="1:11" s="6" customFormat="1" x14ac:dyDescent="0.25">
      <c r="A34" s="10" t="s">
        <v>87</v>
      </c>
      <c r="B34" s="10" t="s">
        <v>88</v>
      </c>
      <c r="C34" s="10" t="s">
        <v>89</v>
      </c>
      <c r="D34" s="11">
        <v>9900</v>
      </c>
      <c r="E34" s="11">
        <v>6000</v>
      </c>
      <c r="F34" s="11">
        <v>9900</v>
      </c>
      <c r="G34" s="11">
        <v>9900</v>
      </c>
      <c r="H34" s="11">
        <v>9900</v>
      </c>
      <c r="I34" s="11">
        <v>9855</v>
      </c>
      <c r="J34" s="11">
        <f>H34-I34</f>
        <v>45</v>
      </c>
      <c r="K34" s="11">
        <v>9524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v>38400</v>
      </c>
      <c r="E35" s="11">
        <v>17000</v>
      </c>
      <c r="F35" s="11">
        <v>38400</v>
      </c>
      <c r="G35" s="11">
        <v>38400</v>
      </c>
      <c r="H35" s="11">
        <v>38400</v>
      </c>
      <c r="I35" s="11">
        <v>38172</v>
      </c>
      <c r="J35" s="11">
        <f>H35-I35</f>
        <v>228</v>
      </c>
      <c r="K35" s="11">
        <v>17522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33565</v>
      </c>
      <c r="E36" s="11">
        <v>24000</v>
      </c>
      <c r="F36" s="11">
        <v>33565</v>
      </c>
      <c r="G36" s="11">
        <v>33565</v>
      </c>
      <c r="H36" s="11">
        <v>33565</v>
      </c>
      <c r="I36" s="11">
        <v>8801</v>
      </c>
      <c r="J36" s="11">
        <f>H36-I36</f>
        <v>24764</v>
      </c>
      <c r="K36" s="11">
        <v>8801</v>
      </c>
    </row>
    <row r="37" spans="1:11" s="6" customFormat="1" x14ac:dyDescent="0.25">
      <c r="A37" s="10" t="s">
        <v>96</v>
      </c>
      <c r="B37" s="10" t="s">
        <v>97</v>
      </c>
      <c r="C37" s="10" t="s">
        <v>98</v>
      </c>
      <c r="D37" s="11">
        <f>D38</f>
        <v>344</v>
      </c>
      <c r="E37" s="11">
        <f>E38</f>
        <v>0</v>
      </c>
      <c r="F37" s="11">
        <f>F38</f>
        <v>344</v>
      </c>
      <c r="G37" s="11">
        <f>G38</f>
        <v>344</v>
      </c>
      <c r="H37" s="11">
        <f>H38</f>
        <v>344</v>
      </c>
      <c r="I37" s="11">
        <f>I38</f>
        <v>344</v>
      </c>
      <c r="J37" s="11">
        <f>H37-I37</f>
        <v>0</v>
      </c>
      <c r="K37" s="11">
        <f>K38</f>
        <v>344</v>
      </c>
    </row>
    <row r="38" spans="1:11" s="6" customFormat="1" x14ac:dyDescent="0.25">
      <c r="A38" s="10" t="s">
        <v>99</v>
      </c>
      <c r="B38" s="10" t="s">
        <v>100</v>
      </c>
      <c r="C38" s="10" t="s">
        <v>101</v>
      </c>
      <c r="D38" s="11">
        <v>344</v>
      </c>
      <c r="E38" s="11">
        <v>0</v>
      </c>
      <c r="F38" s="11">
        <v>344</v>
      </c>
      <c r="G38" s="11">
        <v>344</v>
      </c>
      <c r="H38" s="11">
        <v>344</v>
      </c>
      <c r="I38" s="11">
        <v>344</v>
      </c>
      <c r="J38" s="11">
        <f>H38-I38</f>
        <v>0</v>
      </c>
      <c r="K38" s="11">
        <v>344</v>
      </c>
    </row>
    <row r="39" spans="1:11" s="6" customFormat="1" ht="22.5" x14ac:dyDescent="0.25">
      <c r="A39" s="10" t="s">
        <v>102</v>
      </c>
      <c r="B39" s="10" t="s">
        <v>103</v>
      </c>
      <c r="C39" s="10" t="s">
        <v>104</v>
      </c>
      <c r="D39" s="11">
        <f>+D40</f>
        <v>3501</v>
      </c>
      <c r="E39" s="11">
        <f>+E40</f>
        <v>0</v>
      </c>
      <c r="F39" s="11">
        <f>+F40</f>
        <v>3501</v>
      </c>
      <c r="G39" s="11">
        <f>+G40</f>
        <v>3501</v>
      </c>
      <c r="H39" s="11">
        <f>+H40</f>
        <v>3501</v>
      </c>
      <c r="I39" s="11">
        <f>+I40</f>
        <v>3501</v>
      </c>
      <c r="J39" s="11">
        <f>H39-I39</f>
        <v>0</v>
      </c>
      <c r="K39" s="11">
        <f>+K40</f>
        <v>0</v>
      </c>
    </row>
    <row r="40" spans="1:11" s="6" customFormat="1" x14ac:dyDescent="0.25">
      <c r="A40" s="10" t="s">
        <v>105</v>
      </c>
      <c r="B40" s="10" t="s">
        <v>106</v>
      </c>
      <c r="C40" s="10" t="s">
        <v>107</v>
      </c>
      <c r="D40" s="11">
        <v>3501</v>
      </c>
      <c r="E40" s="11">
        <v>0</v>
      </c>
      <c r="F40" s="11">
        <v>3501</v>
      </c>
      <c r="G40" s="11">
        <v>3501</v>
      </c>
      <c r="H40" s="11">
        <v>3501</v>
      </c>
      <c r="I40" s="11">
        <v>3501</v>
      </c>
      <c r="J40" s="11">
        <f>H40-I40</f>
        <v>0</v>
      </c>
      <c r="K40" s="11">
        <v>0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D42</f>
        <v>6500</v>
      </c>
      <c r="E41" s="11">
        <f>E42</f>
        <v>8000</v>
      </c>
      <c r="F41" s="11">
        <f>F42</f>
        <v>6500</v>
      </c>
      <c r="G41" s="11">
        <f>G42</f>
        <v>6500</v>
      </c>
      <c r="H41" s="11">
        <f>H42</f>
        <v>6500</v>
      </c>
      <c r="I41" s="11">
        <f>I42</f>
        <v>6499</v>
      </c>
      <c r="J41" s="11">
        <f>H41-I41</f>
        <v>1</v>
      </c>
      <c r="K41" s="11">
        <f>K42</f>
        <v>2599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v>6500</v>
      </c>
      <c r="E42" s="11">
        <v>8000</v>
      </c>
      <c r="F42" s="11">
        <v>6500</v>
      </c>
      <c r="G42" s="11">
        <v>6500</v>
      </c>
      <c r="H42" s="11">
        <v>6500</v>
      </c>
      <c r="I42" s="11">
        <v>6499</v>
      </c>
      <c r="J42" s="11">
        <f>H42-I42</f>
        <v>1</v>
      </c>
      <c r="K42" s="11">
        <v>2599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45000</v>
      </c>
      <c r="E43" s="11">
        <v>0</v>
      </c>
      <c r="F43" s="11">
        <v>45000</v>
      </c>
      <c r="G43" s="11">
        <v>45000</v>
      </c>
      <c r="H43" s="11">
        <v>45000</v>
      </c>
      <c r="I43" s="11">
        <v>24000</v>
      </c>
      <c r="J43" s="11">
        <f>H43-I43</f>
        <v>21000</v>
      </c>
      <c r="K43" s="11">
        <v>24000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1440</v>
      </c>
      <c r="E44" s="11">
        <v>12000</v>
      </c>
      <c r="F44" s="11">
        <v>1440</v>
      </c>
      <c r="G44" s="11">
        <v>1440</v>
      </c>
      <c r="H44" s="11">
        <v>1440</v>
      </c>
      <c r="I44" s="11">
        <v>1440</v>
      </c>
      <c r="J44" s="11">
        <f>H44-I44</f>
        <v>0</v>
      </c>
      <c r="K44" s="11">
        <v>1440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f>+D46</f>
        <v>0</v>
      </c>
      <c r="E45" s="11">
        <f>+E46</f>
        <v>0</v>
      </c>
      <c r="F45" s="11">
        <f>+F46</f>
        <v>0</v>
      </c>
      <c r="G45" s="11">
        <f>+G46</f>
        <v>0</v>
      </c>
      <c r="H45" s="11">
        <f>+H46</f>
        <v>0</v>
      </c>
      <c r="I45" s="11">
        <f>+I46</f>
        <v>0</v>
      </c>
      <c r="J45" s="11">
        <f>H45-I45</f>
        <v>0</v>
      </c>
      <c r="K45" s="11">
        <f>+K46</f>
        <v>8000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f>+D47</f>
        <v>0</v>
      </c>
      <c r="E46" s="11">
        <f>+E47</f>
        <v>0</v>
      </c>
      <c r="F46" s="11">
        <f>+F47</f>
        <v>0</v>
      </c>
      <c r="G46" s="11">
        <f>+G47</f>
        <v>0</v>
      </c>
      <c r="H46" s="11">
        <f>+H47</f>
        <v>0</v>
      </c>
      <c r="I46" s="11">
        <f>+I47</f>
        <v>0</v>
      </c>
      <c r="J46" s="11">
        <f>H46-I46</f>
        <v>0</v>
      </c>
      <c r="K46" s="11">
        <f>+K47</f>
        <v>8000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8000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+D49</f>
        <v>140000</v>
      </c>
      <c r="E48" s="11">
        <f>+E49</f>
        <v>50000</v>
      </c>
      <c r="F48" s="11">
        <f>+F49</f>
        <v>140000</v>
      </c>
      <c r="G48" s="11">
        <f>+G49</f>
        <v>140000</v>
      </c>
      <c r="H48" s="11">
        <f>+H49</f>
        <v>140000</v>
      </c>
      <c r="I48" s="11">
        <f>+I49</f>
        <v>140000</v>
      </c>
      <c r="J48" s="11">
        <f>H48-I48</f>
        <v>0</v>
      </c>
      <c r="K48" s="11">
        <f>+K49</f>
        <v>131026</v>
      </c>
    </row>
    <row r="49" spans="1:12" s="6" customFormat="1" x14ac:dyDescent="0.25">
      <c r="A49" s="10" t="s">
        <v>132</v>
      </c>
      <c r="B49" s="10" t="s">
        <v>133</v>
      </c>
      <c r="C49" s="10" t="s">
        <v>134</v>
      </c>
      <c r="D49" s="11">
        <f>D50</f>
        <v>140000</v>
      </c>
      <c r="E49" s="11">
        <f>E50</f>
        <v>50000</v>
      </c>
      <c r="F49" s="11">
        <f>F50</f>
        <v>140000</v>
      </c>
      <c r="G49" s="11">
        <f>G50</f>
        <v>140000</v>
      </c>
      <c r="H49" s="11">
        <f>H50</f>
        <v>140000</v>
      </c>
      <c r="I49" s="11">
        <f>I50</f>
        <v>140000</v>
      </c>
      <c r="J49" s="11">
        <f>H49-I49</f>
        <v>0</v>
      </c>
      <c r="K49" s="11">
        <f>K50</f>
        <v>131026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f>D51</f>
        <v>140000</v>
      </c>
      <c r="E50" s="11">
        <f>E51</f>
        <v>50000</v>
      </c>
      <c r="F50" s="11">
        <f>F51</f>
        <v>140000</v>
      </c>
      <c r="G50" s="11">
        <f>G51</f>
        <v>140000</v>
      </c>
      <c r="H50" s="11">
        <f>H51</f>
        <v>140000</v>
      </c>
      <c r="I50" s="11">
        <f>I51</f>
        <v>140000</v>
      </c>
      <c r="J50" s="11">
        <f>H50-I50</f>
        <v>0</v>
      </c>
      <c r="K50" s="11">
        <f>K51</f>
        <v>131026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f>D52+D53+D54+D55</f>
        <v>140000</v>
      </c>
      <c r="E51" s="11">
        <f>E52+E53+E54+E55</f>
        <v>50000</v>
      </c>
      <c r="F51" s="11">
        <f>F52+F53+F54+F55</f>
        <v>140000</v>
      </c>
      <c r="G51" s="11">
        <f>G52+G53+G54+G55</f>
        <v>140000</v>
      </c>
      <c r="H51" s="11">
        <f>H52+H53+H54+H55</f>
        <v>140000</v>
      </c>
      <c r="I51" s="11">
        <f>I52+I53+I54+I55</f>
        <v>140000</v>
      </c>
      <c r="J51" s="11">
        <f>H51-I51</f>
        <v>0</v>
      </c>
      <c r="K51" s="11">
        <f>K52+K53+K54+K55</f>
        <v>131026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50000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140000</v>
      </c>
      <c r="E53" s="11">
        <v>0</v>
      </c>
      <c r="F53" s="11">
        <v>140000</v>
      </c>
      <c r="G53" s="11">
        <v>140000</v>
      </c>
      <c r="H53" s="11">
        <v>140000</v>
      </c>
      <c r="I53" s="11">
        <v>140000</v>
      </c>
      <c r="J53" s="11">
        <f>H53-I53</f>
        <v>0</v>
      </c>
      <c r="K53" s="11">
        <v>115642</v>
      </c>
    </row>
    <row r="54" spans="1:12" s="6" customFormat="1" ht="22.5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11130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4254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25">
      <c r="A57" s="13" t="s">
        <v>153</v>
      </c>
      <c r="B57" s="13"/>
      <c r="C57" s="13"/>
      <c r="D57" s="13"/>
      <c r="E57" s="13"/>
      <c r="F57" s="13"/>
      <c r="G57" s="13"/>
      <c r="H57" s="13"/>
      <c r="I57" s="13" t="s">
        <v>155</v>
      </c>
      <c r="J57" s="13"/>
      <c r="K57" s="13"/>
      <c r="L57" s="13"/>
    </row>
    <row r="58" spans="1:12" x14ac:dyDescent="0.25">
      <c r="A58" s="3" t="s">
        <v>154</v>
      </c>
      <c r="B58" s="3"/>
      <c r="C58" s="3"/>
      <c r="D58" s="3"/>
      <c r="E58" s="3"/>
      <c r="F58" s="3"/>
      <c r="G58" s="3"/>
      <c r="H58" s="3"/>
      <c r="I58" s="3" t="s">
        <v>156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3">
    <mergeCell ref="K9:K10"/>
    <mergeCell ref="A57:D57"/>
    <mergeCell ref="A58:D58"/>
    <mergeCell ref="E57:H57"/>
    <mergeCell ref="E58:H58"/>
    <mergeCell ref="I57:L57"/>
    <mergeCell ref="I58:L5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2017-02-03T12:32:16Z</dcterms:created>
  <dcterms:modified xsi:type="dcterms:W3CDTF">2017-02-03T12:32:18Z</dcterms:modified>
</cp:coreProperties>
</file>