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DF137B5C-FFFD-4D8A-A1C4-D99A8331B9BC}" xr6:coauthVersionLast="43" xr6:coauthVersionMax="43" xr10:uidLastSave="{00000000-0000-0000-0000-000000000000}"/>
  <bookViews>
    <workbookView xWindow="735" yWindow="2670" windowWidth="15375" windowHeight="7875" activeTab="2" xr2:uid="{64522D8A-3A7D-429C-8E7F-4A5A95EF5C42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16" i="2"/>
  <c r="D15" i="2" s="1"/>
  <c r="D14" i="2" s="1"/>
  <c r="E16" i="2"/>
  <c r="G16" i="2"/>
  <c r="G15" i="2" s="1"/>
  <c r="H16" i="2"/>
  <c r="H15" i="2" s="1"/>
  <c r="H14" i="2" s="1"/>
  <c r="I16" i="2"/>
  <c r="J16" i="2"/>
  <c r="J15" i="2" s="1"/>
  <c r="J14" i="2" s="1"/>
  <c r="F17" i="2"/>
  <c r="K17" i="2" s="1"/>
  <c r="D18" i="2"/>
  <c r="E18" i="2"/>
  <c r="G18" i="2"/>
  <c r="H18" i="2"/>
  <c r="F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H27" i="2"/>
  <c r="I27" i="2"/>
  <c r="J27" i="2"/>
  <c r="K27" i="2"/>
  <c r="F28" i="2"/>
  <c r="K28" i="2" s="1"/>
  <c r="F29" i="2"/>
  <c r="K29" i="2"/>
  <c r="F30" i="2"/>
  <c r="K30" i="2" s="1"/>
  <c r="D32" i="2"/>
  <c r="D31" i="2" s="1"/>
  <c r="E32" i="2"/>
  <c r="E31" i="2" s="1"/>
  <c r="G32" i="2"/>
  <c r="H32" i="2"/>
  <c r="F32" i="2" s="1"/>
  <c r="I32" i="2"/>
  <c r="I31" i="2" s="1"/>
  <c r="J32" i="2"/>
  <c r="F33" i="2"/>
  <c r="K33" i="2"/>
  <c r="F34" i="2"/>
  <c r="K34" i="2" s="1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 s="1"/>
  <c r="F39" i="2"/>
  <c r="K39" i="2"/>
  <c r="F40" i="2"/>
  <c r="K40" i="2" s="1"/>
  <c r="E41" i="2"/>
  <c r="D42" i="2"/>
  <c r="D41" i="2" s="1"/>
  <c r="E42" i="2"/>
  <c r="G42" i="2"/>
  <c r="G41" i="2" s="1"/>
  <c r="H42" i="2"/>
  <c r="F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H47" i="2"/>
  <c r="H46" i="2" s="1"/>
  <c r="H45" i="2" s="1"/>
  <c r="I47" i="2"/>
  <c r="I46" i="2" s="1"/>
  <c r="I45" i="2" s="1"/>
  <c r="J47" i="2"/>
  <c r="J46" i="2" s="1"/>
  <c r="J45" i="2" s="1"/>
  <c r="K47" i="2"/>
  <c r="F48" i="2"/>
  <c r="K48" i="2" s="1"/>
  <c r="F49" i="2"/>
  <c r="K49" i="2"/>
  <c r="D51" i="2"/>
  <c r="D50" i="2" s="1"/>
  <c r="E51" i="2"/>
  <c r="G51" i="2"/>
  <c r="F51" i="2" s="1"/>
  <c r="H51" i="2"/>
  <c r="I51" i="2"/>
  <c r="J51" i="2"/>
  <c r="K51" i="2"/>
  <c r="F52" i="2"/>
  <c r="K52" i="2" s="1"/>
  <c r="E53" i="2"/>
  <c r="D54" i="2"/>
  <c r="D53" i="2" s="1"/>
  <c r="E54" i="2"/>
  <c r="G54" i="2"/>
  <c r="G53" i="2" s="1"/>
  <c r="H54" i="2"/>
  <c r="F54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 s="1"/>
  <c r="F58" i="2"/>
  <c r="K58" i="2"/>
  <c r="D59" i="2"/>
  <c r="E59" i="2"/>
  <c r="G59" i="2"/>
  <c r="F59" i="2" s="1"/>
  <c r="H59" i="2"/>
  <c r="I59" i="2"/>
  <c r="J59" i="2"/>
  <c r="K59" i="2"/>
  <c r="F60" i="2"/>
  <c r="K60" i="2" s="1"/>
  <c r="D63" i="2"/>
  <c r="D62" i="2" s="1"/>
  <c r="D61" i="2" s="1"/>
  <c r="E63" i="2"/>
  <c r="E62" i="2" s="1"/>
  <c r="E61" i="2" s="1"/>
  <c r="G63" i="2"/>
  <c r="G62" i="2" s="1"/>
  <c r="H63" i="2"/>
  <c r="F63" i="2" s="1"/>
  <c r="I63" i="2"/>
  <c r="I62" i="2" s="1"/>
  <c r="I61" i="2" s="1"/>
  <c r="J63" i="2"/>
  <c r="J62" i="2" s="1"/>
  <c r="J61" i="2" s="1"/>
  <c r="F64" i="2"/>
  <c r="K64" i="2"/>
  <c r="F65" i="2"/>
  <c r="K65" i="2" s="1"/>
  <c r="D17" i="1"/>
  <c r="D16" i="1" s="1"/>
  <c r="D15" i="1" s="1"/>
  <c r="E17" i="1"/>
  <c r="G17" i="1"/>
  <c r="F17" i="1" s="1"/>
  <c r="K17" i="1" s="1"/>
  <c r="H17" i="1"/>
  <c r="H16" i="1" s="1"/>
  <c r="H15" i="1" s="1"/>
  <c r="I17" i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D33" i="1"/>
  <c r="E33" i="1"/>
  <c r="E32" i="1" s="1"/>
  <c r="G33" i="1"/>
  <c r="H33" i="1"/>
  <c r="F33" i="1" s="1"/>
  <c r="I33" i="1"/>
  <c r="I32" i="1" s="1"/>
  <c r="J33" i="1"/>
  <c r="J32" i="1" s="1"/>
  <c r="F34" i="1"/>
  <c r="K34" i="1"/>
  <c r="F35" i="1"/>
  <c r="K35" i="1" s="1"/>
  <c r="F36" i="1"/>
  <c r="K36" i="1"/>
  <c r="D38" i="1"/>
  <c r="D37" i="1" s="1"/>
  <c r="E38" i="1"/>
  <c r="E37" i="1" s="1"/>
  <c r="G38" i="1"/>
  <c r="F38" i="1" s="1"/>
  <c r="H38" i="1"/>
  <c r="H37" i="1" s="1"/>
  <c r="I38" i="1"/>
  <c r="I37" i="1" s="1"/>
  <c r="J38" i="1"/>
  <c r="J37" i="1" s="1"/>
  <c r="K38" i="1"/>
  <c r="F39" i="1"/>
  <c r="K39" i="1" s="1"/>
  <c r="F40" i="1"/>
  <c r="K40" i="1"/>
  <c r="F41" i="1"/>
  <c r="K41" i="1" s="1"/>
  <c r="E42" i="1"/>
  <c r="I42" i="1"/>
  <c r="D43" i="1"/>
  <c r="D42" i="1" s="1"/>
  <c r="E43" i="1"/>
  <c r="G43" i="1"/>
  <c r="G42" i="1" s="1"/>
  <c r="H43" i="1"/>
  <c r="F43" i="1" s="1"/>
  <c r="K43" i="1" s="1"/>
  <c r="I43" i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H48" i="1"/>
  <c r="H47" i="1" s="1"/>
  <c r="H46" i="1" s="1"/>
  <c r="I48" i="1"/>
  <c r="I47" i="1" s="1"/>
  <c r="I46" i="1" s="1"/>
  <c r="J48" i="1"/>
  <c r="J47" i="1" s="1"/>
  <c r="J46" i="1" s="1"/>
  <c r="K48" i="1"/>
  <c r="F49" i="1"/>
  <c r="K49" i="1" s="1"/>
  <c r="F50" i="1"/>
  <c r="K50" i="1"/>
  <c r="D52" i="1"/>
  <c r="D51" i="1" s="1"/>
  <c r="E52" i="1"/>
  <c r="E51" i="1" s="1"/>
  <c r="G52" i="1"/>
  <c r="F52" i="1" s="1"/>
  <c r="H52" i="1"/>
  <c r="I52" i="1"/>
  <c r="J52" i="1"/>
  <c r="J51" i="1" s="1"/>
  <c r="K52" i="1"/>
  <c r="F53" i="1"/>
  <c r="K53" i="1" s="1"/>
  <c r="E54" i="1"/>
  <c r="I54" i="1"/>
  <c r="D55" i="1"/>
  <c r="D54" i="1" s="1"/>
  <c r="E55" i="1"/>
  <c r="G55" i="1"/>
  <c r="G54" i="1" s="1"/>
  <c r="H55" i="1"/>
  <c r="I55" i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 s="1"/>
  <c r="G62" i="1"/>
  <c r="F62" i="1" s="1"/>
  <c r="D63" i="1"/>
  <c r="D62" i="1" s="1"/>
  <c r="E63" i="1"/>
  <c r="E62" i="1" s="1"/>
  <c r="F63" i="1"/>
  <c r="K63" i="1" s="1"/>
  <c r="G63" i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 s="1"/>
  <c r="H11" i="3" l="1"/>
  <c r="G20" i="3"/>
  <c r="F20" i="3" s="1"/>
  <c r="K20" i="3" s="1"/>
  <c r="F21" i="3"/>
  <c r="K21" i="3" s="1"/>
  <c r="F17" i="3"/>
  <c r="K17" i="3" s="1"/>
  <c r="G13" i="3"/>
  <c r="F14" i="3"/>
  <c r="K14" i="3" s="1"/>
  <c r="J11" i="3"/>
  <c r="E11" i="3"/>
  <c r="I11" i="3"/>
  <c r="D11" i="3"/>
  <c r="F22" i="3"/>
  <c r="K22" i="3" s="1"/>
  <c r="F15" i="3"/>
  <c r="K15" i="3" s="1"/>
  <c r="I50" i="2"/>
  <c r="I44" i="2"/>
  <c r="F41" i="2"/>
  <c r="K41" i="2" s="1"/>
  <c r="G14" i="2"/>
  <c r="F15" i="2"/>
  <c r="K63" i="2"/>
  <c r="G36" i="2"/>
  <c r="F36" i="2" s="1"/>
  <c r="K36" i="2" s="1"/>
  <c r="K32" i="2"/>
  <c r="G23" i="2"/>
  <c r="E15" i="2"/>
  <c r="E14" i="2" s="1"/>
  <c r="E13" i="2" s="1"/>
  <c r="G61" i="2"/>
  <c r="G50" i="2"/>
  <c r="G46" i="2"/>
  <c r="G31" i="2"/>
  <c r="I15" i="2"/>
  <c r="I14" i="2" s="1"/>
  <c r="I13" i="2" s="1"/>
  <c r="I12" i="2" s="1"/>
  <c r="I11" i="2" s="1"/>
  <c r="D13" i="2"/>
  <c r="F53" i="2"/>
  <c r="K53" i="2" s="1"/>
  <c r="D44" i="2"/>
  <c r="H50" i="2"/>
  <c r="H44" i="2" s="1"/>
  <c r="J13" i="2"/>
  <c r="K54" i="2"/>
  <c r="J50" i="2"/>
  <c r="J44" i="2" s="1"/>
  <c r="E50" i="2"/>
  <c r="E44" i="2"/>
  <c r="K42" i="2"/>
  <c r="J31" i="2"/>
  <c r="K18" i="2"/>
  <c r="H62" i="2"/>
  <c r="H61" i="2" s="1"/>
  <c r="H53" i="2"/>
  <c r="H41" i="2"/>
  <c r="H31" i="2"/>
  <c r="H13" i="2" s="1"/>
  <c r="H12" i="2" s="1"/>
  <c r="H11" i="2" s="1"/>
  <c r="F16" i="2"/>
  <c r="K16" i="2" s="1"/>
  <c r="K62" i="1"/>
  <c r="J45" i="1"/>
  <c r="F54" i="1"/>
  <c r="K54" i="1" s="1"/>
  <c r="I51" i="1"/>
  <c r="I45" i="1" s="1"/>
  <c r="F42" i="1"/>
  <c r="K42" i="1" s="1"/>
  <c r="D32" i="1"/>
  <c r="D14" i="1" s="1"/>
  <c r="D13" i="1" s="1"/>
  <c r="G16" i="1"/>
  <c r="G65" i="1"/>
  <c r="H66" i="1"/>
  <c r="H65" i="1" s="1"/>
  <c r="G37" i="1"/>
  <c r="F37" i="1" s="1"/>
  <c r="K37" i="1" s="1"/>
  <c r="K33" i="1"/>
  <c r="G24" i="1"/>
  <c r="J14" i="1"/>
  <c r="J13" i="1" s="1"/>
  <c r="E16" i="1"/>
  <c r="E15" i="1" s="1"/>
  <c r="E14" i="1" s="1"/>
  <c r="E13" i="1" s="1"/>
  <c r="F55" i="1"/>
  <c r="K55" i="1" s="1"/>
  <c r="H54" i="1"/>
  <c r="H51" i="1" s="1"/>
  <c r="H45" i="1" s="1"/>
  <c r="E45" i="1"/>
  <c r="K67" i="1"/>
  <c r="D45" i="1"/>
  <c r="G51" i="1"/>
  <c r="G47" i="1"/>
  <c r="G32" i="1"/>
  <c r="F32" i="1" s="1"/>
  <c r="K32" i="1" s="1"/>
  <c r="I16" i="1"/>
  <c r="I15" i="1" s="1"/>
  <c r="I14" i="1" s="1"/>
  <c r="H42" i="1"/>
  <c r="H32" i="1"/>
  <c r="H14" i="1" s="1"/>
  <c r="G12" i="3" l="1"/>
  <c r="F13" i="3"/>
  <c r="K13" i="3" s="1"/>
  <c r="F61" i="2"/>
  <c r="K61" i="2" s="1"/>
  <c r="F14" i="2"/>
  <c r="K14" i="2" s="1"/>
  <c r="F31" i="2"/>
  <c r="K31" i="2" s="1"/>
  <c r="F62" i="2"/>
  <c r="K62" i="2" s="1"/>
  <c r="J12" i="2"/>
  <c r="J11" i="2" s="1"/>
  <c r="F46" i="2"/>
  <c r="K46" i="2" s="1"/>
  <c r="G45" i="2"/>
  <c r="E12" i="2"/>
  <c r="E11" i="2" s="1"/>
  <c r="D12" i="2"/>
  <c r="D11" i="2" s="1"/>
  <c r="F50" i="2"/>
  <c r="K50" i="2" s="1"/>
  <c r="F23" i="2"/>
  <c r="K23" i="2" s="1"/>
  <c r="G22" i="2"/>
  <c r="F22" i="2" s="1"/>
  <c r="K22" i="2" s="1"/>
  <c r="K15" i="2"/>
  <c r="D11" i="1"/>
  <c r="D12" i="1"/>
  <c r="H13" i="1"/>
  <c r="I13" i="1"/>
  <c r="F65" i="1"/>
  <c r="K65" i="1" s="1"/>
  <c r="F47" i="1"/>
  <c r="K47" i="1" s="1"/>
  <c r="G46" i="1"/>
  <c r="J11" i="1"/>
  <c r="J12" i="1"/>
  <c r="F66" i="1"/>
  <c r="K66" i="1" s="1"/>
  <c r="E11" i="1"/>
  <c r="E12" i="1"/>
  <c r="F51" i="1"/>
  <c r="K51" i="1" s="1"/>
  <c r="F24" i="1"/>
  <c r="K24" i="1" s="1"/>
  <c r="G23" i="1"/>
  <c r="F23" i="1" s="1"/>
  <c r="K23" i="1" s="1"/>
  <c r="F16" i="1"/>
  <c r="K16" i="1" s="1"/>
  <c r="G15" i="1"/>
  <c r="G11" i="3" l="1"/>
  <c r="F11" i="3" s="1"/>
  <c r="K11" i="3" s="1"/>
  <c r="F12" i="3"/>
  <c r="K12" i="3" s="1"/>
  <c r="G13" i="2"/>
  <c r="F45" i="2"/>
  <c r="K45" i="2" s="1"/>
  <c r="G44" i="2"/>
  <c r="F44" i="2" s="1"/>
  <c r="K44" i="2" s="1"/>
  <c r="I11" i="1"/>
  <c r="I12" i="1"/>
  <c r="F46" i="1"/>
  <c r="K46" i="1" s="1"/>
  <c r="G45" i="1"/>
  <c r="F45" i="1" s="1"/>
  <c r="K45" i="1" s="1"/>
  <c r="H11" i="1"/>
  <c r="H12" i="1"/>
  <c r="F15" i="1"/>
  <c r="K15" i="1" s="1"/>
  <c r="G14" i="1"/>
  <c r="F13" i="2" l="1"/>
  <c r="K13" i="2" s="1"/>
  <c r="G12" i="2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<sst xmlns="http://schemas.openxmlformats.org/spreadsheetml/2006/main" count="450" uniqueCount="236">
  <si>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</si>
  <si>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</si>
  <si>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</si>
  <si>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</si>
  <si>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</si>
  <si>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</si>
  <si>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</si>
  <si>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</si>
  <si>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</si>
  <si>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</si>
  <si>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</si>
  <si>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</si>
  <si>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</si>
  <si>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</si>
  <si>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</si>
  <si>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</si>
  <si>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</si>
  <si>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</si>
  <si>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</si>
  <si>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</si>
  <si>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</si>
  <si>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</si>
  <si>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</si>
  <si>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</si>
  <si>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</si>
  <si>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</si>
  <si>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</si>
  <si>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</si>
  <si>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</si>
  <si>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</si>
  <si>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</si>
  <si>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</si>
  <si>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</si>
  <si>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</si>
  <si>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</si>
  <si>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</si>
  <si>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</si>
  <si>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</si>
  <si>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</si>
  <si>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</si>
  <si>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</si>
  <si>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</si>
  <si>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</si>
  <si>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</si>
  <si>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</si>
  <si>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</si>
  <si>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</si>
  <si>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</si>
  <si>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</si>
  <si>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</si>
  <si>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</si>
  <si>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</si>
  <si>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</si>
  <si>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</si>
  <si>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</si>
  <si>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</si>
  <si>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</si>
  <si>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</si>
  <si>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</si>
  <si>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</si>
  <si>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</si>
  <si>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</si>
  <si>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</si>
  <si>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</si>
  <si>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</si>
  <si>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</si>
  <si>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</si>
  <si>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</si>
  <si>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</si>
  <si>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</si>
  <si>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</si>
  <si>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</si>
  <si>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</si>
  <si>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</si>
  <si>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</si>
  <si>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</si>
  <si>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</si>
  <si>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</si>
  <si>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</si>
  <si>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</si>
  <si>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</si>
  <si>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</si>
  <si>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</si>
  <si>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</si>
  <si>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</si>
  <si>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</si>
  <si>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</si>
  <si>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</si>
  <si>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</si>
  <si>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</si>
  <si>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</si>
  <si>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</si>
  <si>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</si>
  <si>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</si>
  <si>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</si>
  <si>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</si>
  <si>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</si>
  <si>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</si>
  <si>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</si>
  <si>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</si>
  <si>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</si>
  <si>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</si>
  <si>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</si>
  <si>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</si>
  <si>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</si>
  <si>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</si>
  <si>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</si>
  <si>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</si>
  <si>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</si>
  <si>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</si>
  <si>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</si>
  <si>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</si>
  <si>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</si>
  <si>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</si>
  <si>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</si>
  <si>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</si>
  <si>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</si>
  <si>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</si>
  <si>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</si>
  <si>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</si>
  <si>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</si>
  <si>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</si>
  <si>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</si>
  <si>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</si>
  <si>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</si>
  <si>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</si>
  <si>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</si>
  <si>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</si>
  <si>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</si>
  <si>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</si>
  <si>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</si>
  <si>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</si>
  <si>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</si>
  <si>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</si>
  <si>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</si>
  <si>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</si>
  <si>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</si>
  <si>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</si>
  <si>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</si>
  <si>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</si>
  <si>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</si>
  <si>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</si>
  <si>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</si>
  <si>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</si>
  <si>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</si>
  <si>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</si>
  <si>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</si>
  <si>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</si>
  <si>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</si>
  <si>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</si>
  <si>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</si>
  <si>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</si>
  <si>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</si>
  <si>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</si>
  <si>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</si>
  <si>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</si>
  <si>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</si>
  <si>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</si>
  <si>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</si>
  <si>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</si>
  <si>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</si>
  <si>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</si>
  <si>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</si>
  <si>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</si>
  <si>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</si>
  <si>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</si>
  <si>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</si>
  <si>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</si>
  <si>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</si>
  <si>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</si>
  <si>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</si>
  <si>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</si>
  <si>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</si>
  <si>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</si>
  <si>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</si>
  <si>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</si>
  <si>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</si>
  <si>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</si>
  <si>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</si>
  <si>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</si>
  <si>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</si>
  <si>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</si>
  <si>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</si>
  <si>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</si>
  <si>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</si>
  <si>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</si>
  <si>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</si>
  <si>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</si>
  <si>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</si>
  <si>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</si>
  <si>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</si>
  <si>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</si>
  <si>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</si>
  <si>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</si>
  <si>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</si>
  <si>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</si>
  <si>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</si>
  <si>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</si>
  <si>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</si>
  <si>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</si>
  <si>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</si>
  <si>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</si>
  <si>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</si>
  <si>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</si>
  <si>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</si>
  <si>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</si>
  <si>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</si>
  <si>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</si>
  <si>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</si>
  <si>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</si>
  <si>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</si>
  <si>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</si>
  <si>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</si>
  <si>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</si>
  <si>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</si>
  <si>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</si>
  <si>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79</t>
  </si>
  <si>
    <t>80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</si>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</sst>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03029-B461-40BF-9678-E30E18681BB8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D13+D62+D65</f>
        <v>4921200</v>
      </c>
      <c r="E11" s="11">
        <f>E13+E62+E65</f>
        <v>7341640</v>
      </c>
      <c r="F11" s="11">
        <f>G11+H11</f>
        <v>7555709</v>
      </c>
      <c r="G11" s="11">
        <f>G13+G62+G65</f>
        <v>779155</v>
      </c>
      <c r="H11" s="11">
        <f>H13+H62+H65</f>
        <v>6776554</v>
      </c>
      <c r="I11" s="11">
        <f>I13+I62+I65</f>
        <v>6844976</v>
      </c>
      <c r="J11" s="11">
        <f>J13+J62+J65</f>
        <v>252</v>
      </c>
      <c r="K11" s="11">
        <f>F11-I11-J11</f>
        <v>710481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2492000</v>
      </c>
      <c r="E12" s="11">
        <f>E13-E33</f>
        <v>3185000</v>
      </c>
      <c r="F12" s="11">
        <f>G12+H12</f>
        <v>3426913</v>
      </c>
      <c r="G12" s="11">
        <f>G13-G33</f>
        <v>779155</v>
      </c>
      <c r="H12" s="11">
        <f>H13-H33</f>
        <v>2647758</v>
      </c>
      <c r="I12" s="11">
        <f>I13-I33</f>
        <v>2716180</v>
      </c>
      <c r="J12" s="11">
        <f>J13-J33</f>
        <v>252</v>
      </c>
      <c r="K12" s="11">
        <f>F12-I12-J12</f>
        <v>710481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4760000</v>
      </c>
      <c r="E13" s="11">
        <f>E14+E45</f>
        <v>6807540</v>
      </c>
      <c r="F13" s="11">
        <f>G13+H13</f>
        <v>7043635</v>
      </c>
      <c r="G13" s="11">
        <f>G14+G45</f>
        <v>779155</v>
      </c>
      <c r="H13" s="11">
        <f>H14+H45</f>
        <v>6264480</v>
      </c>
      <c r="I13" s="11">
        <f>I14+I45</f>
        <v>6332902</v>
      </c>
      <c r="J13" s="11">
        <f>J14+J45</f>
        <v>252</v>
      </c>
      <c r="K13" s="11">
        <f>F13-I13-J13</f>
        <v>710481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D15+D23+D32+D42</f>
        <v>4459700</v>
      </c>
      <c r="E14" s="11">
        <f>E15+E23+E32+E42</f>
        <v>6504240</v>
      </c>
      <c r="F14" s="11">
        <f>G14+H14</f>
        <v>6706157</v>
      </c>
      <c r="G14" s="11">
        <f>G15+G23+G32+G42</f>
        <v>577039</v>
      </c>
      <c r="H14" s="11">
        <f>H15+H23+H32+H42</f>
        <v>6129118</v>
      </c>
      <c r="I14" s="11">
        <f>I15+I23+I32+I42</f>
        <v>6165474</v>
      </c>
      <c r="J14" s="11">
        <f>J15+J23+J32+J42</f>
        <v>252</v>
      </c>
      <c r="K14" s="11">
        <f>F14-I14-J14</f>
        <v>540431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1090000</v>
      </c>
      <c r="E15" s="11">
        <f>+E16</f>
        <v>2183000</v>
      </c>
      <c r="F15" s="11">
        <f>G15+H15</f>
        <v>2181411</v>
      </c>
      <c r="G15" s="11">
        <f>+G16</f>
        <v>0</v>
      </c>
      <c r="H15" s="11">
        <f>+H16</f>
        <v>2181411</v>
      </c>
      <c r="I15" s="11">
        <f>+I16</f>
        <v>2181410</v>
      </c>
      <c r="J15" s="11">
        <f>+J16</f>
        <v>0</v>
      </c>
      <c r="K15" s="11">
        <f>F15-I15-J15</f>
        <v>1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1090000</v>
      </c>
      <c r="E16" s="11">
        <f>E17+E19</f>
        <v>2183000</v>
      </c>
      <c r="F16" s="11">
        <f>G16+H16</f>
        <v>2181411</v>
      </c>
      <c r="G16" s="11">
        <f>G17+G19</f>
        <v>0</v>
      </c>
      <c r="H16" s="11">
        <f>H17+H19</f>
        <v>2181411</v>
      </c>
      <c r="I16" s="11">
        <f>I17+I19</f>
        <v>2181410</v>
      </c>
      <c r="J16" s="11">
        <f>J17+J19</f>
        <v>0</v>
      </c>
      <c r="K16" s="11">
        <f>F16-I16-J16</f>
        <v>1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</v>
      </c>
      <c r="E17" s="11">
        <f>+E18</f>
        <v>5000</v>
      </c>
      <c r="F17" s="11">
        <f>G17+H17</f>
        <v>6432</v>
      </c>
      <c r="G17" s="11">
        <f>+G18</f>
        <v>0</v>
      </c>
      <c r="H17" s="11">
        <f>+H18</f>
        <v>6432</v>
      </c>
      <c r="I17" s="11">
        <f>+I18</f>
        <v>6431</v>
      </c>
      <c r="J17" s="11">
        <f>+J18</f>
        <v>0</v>
      </c>
      <c r="K17" s="11">
        <f>F17-I17-J17</f>
        <v>1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</v>
      </c>
      <c r="E18" s="11">
        <v>5000</v>
      </c>
      <c r="F18" s="11">
        <f>G18+H18</f>
        <v>6432</v>
      </c>
      <c r="G18" s="11">
        <v>0</v>
      </c>
      <c r="H18" s="11">
        <v>6432</v>
      </c>
      <c r="I18" s="11">
        <v>6431</v>
      </c>
      <c r="J18" s="11">
        <v>0</v>
      </c>
      <c r="K18" s="11">
        <f>F18-I18-J18</f>
        <v>1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1089000</v>
      </c>
      <c r="E19" s="11">
        <f>E20+E21+E22</f>
        <v>2178000</v>
      </c>
      <c r="F19" s="11">
        <f>G19+H19</f>
        <v>2174979</v>
      </c>
      <c r="G19" s="11">
        <f>G20+G21+G22</f>
        <v>0</v>
      </c>
      <c r="H19" s="11">
        <f>H20+H21+H22</f>
        <v>2174979</v>
      </c>
      <c r="I19" s="11">
        <f>I20+I21+I22</f>
        <v>2174979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221000</v>
      </c>
      <c r="E20" s="11">
        <v>187500</v>
      </c>
      <c r="F20" s="11">
        <f>G20+H20</f>
        <v>187354</v>
      </c>
      <c r="G20" s="11">
        <v>0</v>
      </c>
      <c r="H20" s="11">
        <v>187354</v>
      </c>
      <c r="I20" s="11">
        <v>187354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148000</v>
      </c>
      <c r="F21" s="11">
        <f>G21+H21</f>
        <v>145220</v>
      </c>
      <c r="G21" s="11">
        <v>0</v>
      </c>
      <c r="H21" s="11">
        <v>145220</v>
      </c>
      <c r="I21" s="11">
        <v>145220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731000</v>
      </c>
      <c r="E22" s="11">
        <v>1842500</v>
      </c>
      <c r="F22" s="11">
        <f>G22+H22</f>
        <v>1842405</v>
      </c>
      <c r="G22" s="11">
        <v>0</v>
      </c>
      <c r="H22" s="11">
        <v>1842405</v>
      </c>
      <c r="I22" s="11">
        <v>1842405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900600</v>
      </c>
      <c r="E23" s="11">
        <f>E24</f>
        <v>597600</v>
      </c>
      <c r="F23" s="11">
        <f>G23+H23</f>
        <v>765700</v>
      </c>
      <c r="G23" s="11">
        <f>G24</f>
        <v>494093</v>
      </c>
      <c r="H23" s="11">
        <f>H24</f>
        <v>271607</v>
      </c>
      <c r="I23" s="11">
        <f>I24</f>
        <v>307677</v>
      </c>
      <c r="J23" s="11">
        <f>J24</f>
        <v>0</v>
      </c>
      <c r="K23" s="11">
        <f>F23-I23-J23</f>
        <v>458023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900600</v>
      </c>
      <c r="E24" s="11">
        <f>E25+E28</f>
        <v>597600</v>
      </c>
      <c r="F24" s="11">
        <f>G24+H24</f>
        <v>765700</v>
      </c>
      <c r="G24" s="11">
        <f>G25+G28</f>
        <v>494093</v>
      </c>
      <c r="H24" s="11">
        <f>H25+H28</f>
        <v>271607</v>
      </c>
      <c r="I24" s="11">
        <f>I25+I28</f>
        <v>307677</v>
      </c>
      <c r="J24" s="11">
        <f>J25+J28</f>
        <v>0</v>
      </c>
      <c r="K24" s="11">
        <f>F24-I24-J24</f>
        <v>458023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146300</v>
      </c>
      <c r="E25" s="11">
        <f>E26+E27</f>
        <v>96300</v>
      </c>
      <c r="F25" s="11">
        <f>G25+H25</f>
        <v>57127</v>
      </c>
      <c r="G25" s="11">
        <f>G26+G27</f>
        <v>28236</v>
      </c>
      <c r="H25" s="11">
        <f>H26+H27</f>
        <v>28891</v>
      </c>
      <c r="I25" s="11">
        <f>I26+I27</f>
        <v>31599</v>
      </c>
      <c r="J25" s="11">
        <f>J26+J27</f>
        <v>0</v>
      </c>
      <c r="K25" s="11">
        <f>F25-I25-J25</f>
        <v>25528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45300</v>
      </c>
      <c r="E26" s="11">
        <v>45300</v>
      </c>
      <c r="F26" s="11">
        <f>G26+H26</f>
        <v>52129</v>
      </c>
      <c r="G26" s="11">
        <v>28160</v>
      </c>
      <c r="H26" s="11">
        <v>23969</v>
      </c>
      <c r="I26" s="11">
        <v>26699</v>
      </c>
      <c r="J26" s="11">
        <v>0</v>
      </c>
      <c r="K26" s="11">
        <f>F26-I26-J26</f>
        <v>25430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101000</v>
      </c>
      <c r="E27" s="11">
        <v>51000</v>
      </c>
      <c r="F27" s="11">
        <f>G27+H27</f>
        <v>4998</v>
      </c>
      <c r="G27" s="11">
        <v>76</v>
      </c>
      <c r="H27" s="11">
        <v>4922</v>
      </c>
      <c r="I27" s="11">
        <v>4900</v>
      </c>
      <c r="J27" s="11">
        <v>0</v>
      </c>
      <c r="K27" s="11">
        <f>F27-I27-J27</f>
        <v>98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754300</v>
      </c>
      <c r="E28" s="11">
        <f>E29+E30+E31</f>
        <v>501300</v>
      </c>
      <c r="F28" s="11">
        <f>G28+H28</f>
        <v>708573</v>
      </c>
      <c r="G28" s="11">
        <f>G29+G30+G31</f>
        <v>465857</v>
      </c>
      <c r="H28" s="11">
        <f>H29+H30+H31</f>
        <v>242716</v>
      </c>
      <c r="I28" s="11">
        <f>I29+I30+I31</f>
        <v>276078</v>
      </c>
      <c r="J28" s="11">
        <f>J29+J30+J31</f>
        <v>0</v>
      </c>
      <c r="K28" s="11">
        <f>F28-I28-J28</f>
        <v>432495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109500</v>
      </c>
      <c r="E29" s="11">
        <v>67500</v>
      </c>
      <c r="F29" s="11">
        <f>G29+H29</f>
        <v>114488</v>
      </c>
      <c r="G29" s="11">
        <v>77929</v>
      </c>
      <c r="H29" s="11">
        <v>36559</v>
      </c>
      <c r="I29" s="11">
        <v>43613</v>
      </c>
      <c r="J29" s="11">
        <v>0</v>
      </c>
      <c r="K29" s="11">
        <f>F29-I29-J29</f>
        <v>70875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14400</v>
      </c>
      <c r="E30" s="11">
        <v>14400</v>
      </c>
      <c r="F30" s="11">
        <f>G30+H30</f>
        <v>635</v>
      </c>
      <c r="G30" s="11">
        <v>127</v>
      </c>
      <c r="H30" s="11">
        <v>508</v>
      </c>
      <c r="I30" s="11">
        <v>544</v>
      </c>
      <c r="J30" s="11">
        <v>0</v>
      </c>
      <c r="K30" s="11">
        <f>F30-I30-J30</f>
        <v>91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630400</v>
      </c>
      <c r="E31" s="11">
        <v>419400</v>
      </c>
      <c r="F31" s="11">
        <f>G31+H31</f>
        <v>593450</v>
      </c>
      <c r="G31" s="11">
        <v>387801</v>
      </c>
      <c r="H31" s="11">
        <v>205649</v>
      </c>
      <c r="I31" s="11">
        <v>231921</v>
      </c>
      <c r="J31" s="11">
        <v>0</v>
      </c>
      <c r="K31" s="11">
        <f>F31-I31-J31</f>
        <v>361529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2469100</v>
      </c>
      <c r="E32" s="11">
        <f>E33+E37</f>
        <v>3723640</v>
      </c>
      <c r="F32" s="11">
        <f>G32+H32</f>
        <v>3757021</v>
      </c>
      <c r="G32" s="11">
        <f>G33+G37</f>
        <v>80921</v>
      </c>
      <c r="H32" s="11">
        <f>H33+H37</f>
        <v>3676100</v>
      </c>
      <c r="I32" s="11">
        <f>I33+I37</f>
        <v>3676387</v>
      </c>
      <c r="J32" s="11">
        <f>J33+J37</f>
        <v>4</v>
      </c>
      <c r="K32" s="11">
        <f>F32-I32-J32</f>
        <v>80630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2268000</v>
      </c>
      <c r="E33" s="11">
        <f>+E34+E35+E36</f>
        <v>3622540</v>
      </c>
      <c r="F33" s="11">
        <f>G33+H33</f>
        <v>3616722</v>
      </c>
      <c r="G33" s="11">
        <f>+G34+G35+G36</f>
        <v>0</v>
      </c>
      <c r="H33" s="11">
        <f>+H34+H35+H36</f>
        <v>3616722</v>
      </c>
      <c r="I33" s="11">
        <f>+I34+I35+I36</f>
        <v>3616722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1090000</v>
      </c>
      <c r="E34" s="11">
        <v>1134000</v>
      </c>
      <c r="F34" s="11">
        <f>G34+H34</f>
        <v>1128182</v>
      </c>
      <c r="G34" s="11">
        <v>0</v>
      </c>
      <c r="H34" s="11">
        <v>1128182</v>
      </c>
      <c r="I34" s="11">
        <v>1128182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1168000</v>
      </c>
      <c r="E36" s="11">
        <v>2478540</v>
      </c>
      <c r="F36" s="11">
        <f>G36+H36</f>
        <v>2478540</v>
      </c>
      <c r="G36" s="11">
        <v>0</v>
      </c>
      <c r="H36" s="11">
        <v>2478540</v>
      </c>
      <c r="I36" s="11">
        <v>2478540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201100</v>
      </c>
      <c r="E37" s="11">
        <f>E38+E41</f>
        <v>101100</v>
      </c>
      <c r="F37" s="11">
        <f>G37+H37</f>
        <v>140299</v>
      </c>
      <c r="G37" s="11">
        <f>G38+G41</f>
        <v>80921</v>
      </c>
      <c r="H37" s="11">
        <f>H38+H41</f>
        <v>59378</v>
      </c>
      <c r="I37" s="11">
        <f>I38+I41</f>
        <v>59665</v>
      </c>
      <c r="J37" s="11">
        <f>J38+J41</f>
        <v>4</v>
      </c>
      <c r="K37" s="11">
        <f>F37-I37-J37</f>
        <v>80630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201100</v>
      </c>
      <c r="E38" s="11">
        <f>E39+E40</f>
        <v>101100</v>
      </c>
      <c r="F38" s="11">
        <f>G38+H38</f>
        <v>140269</v>
      </c>
      <c r="G38" s="11">
        <f>G39+G40</f>
        <v>80891</v>
      </c>
      <c r="H38" s="11">
        <f>H39+H40</f>
        <v>59378</v>
      </c>
      <c r="I38" s="11">
        <f>I39+I40</f>
        <v>59665</v>
      </c>
      <c r="J38" s="11">
        <f>J39+J40</f>
        <v>0</v>
      </c>
      <c r="K38" s="11">
        <f>F38-I38-J38</f>
        <v>80604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90000</v>
      </c>
      <c r="E39" s="11">
        <v>90000</v>
      </c>
      <c r="F39" s="11">
        <f>G39+H39</f>
        <v>101533</v>
      </c>
      <c r="G39" s="11">
        <v>50104</v>
      </c>
      <c r="H39" s="11">
        <v>51429</v>
      </c>
      <c r="I39" s="11">
        <v>59665</v>
      </c>
      <c r="J39" s="11">
        <v>0</v>
      </c>
      <c r="K39" s="11">
        <f>F39-I39-J39</f>
        <v>41868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111100</v>
      </c>
      <c r="E40" s="11">
        <v>11100</v>
      </c>
      <c r="F40" s="11">
        <f>G40+H40</f>
        <v>38736</v>
      </c>
      <c r="G40" s="11">
        <v>30787</v>
      </c>
      <c r="H40" s="11">
        <v>7949</v>
      </c>
      <c r="I40" s="11">
        <v>0</v>
      </c>
      <c r="J40" s="11">
        <v>0</v>
      </c>
      <c r="K40" s="11">
        <f>F40-I40-J40</f>
        <v>38736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30</v>
      </c>
      <c r="G41" s="11">
        <v>30</v>
      </c>
      <c r="H41" s="11">
        <v>0</v>
      </c>
      <c r="I41" s="11">
        <v>0</v>
      </c>
      <c r="J41" s="11">
        <v>4</v>
      </c>
      <c r="K41" s="11">
        <f>F41-I41-J41</f>
        <v>26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248</v>
      </c>
      <c r="K42" s="11">
        <f>F42-I42-J42</f>
        <v>1777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2025</v>
      </c>
      <c r="G43" s="11">
        <f>G44</f>
        <v>2025</v>
      </c>
      <c r="H43" s="11">
        <f>H44</f>
        <v>0</v>
      </c>
      <c r="I43" s="11">
        <f>I44</f>
        <v>0</v>
      </c>
      <c r="J43" s="11">
        <f>J44</f>
        <v>248</v>
      </c>
      <c r="K43" s="11">
        <f>F43-I43-J43</f>
        <v>1777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2025</v>
      </c>
      <c r="G44" s="11">
        <v>2025</v>
      </c>
      <c r="H44" s="11">
        <v>0</v>
      </c>
      <c r="I44" s="11">
        <v>0</v>
      </c>
      <c r="J44" s="11">
        <v>248</v>
      </c>
      <c r="K44" s="11">
        <f>F44-I44-J44</f>
        <v>1777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300300</v>
      </c>
      <c r="E45" s="11">
        <f>E46+E51</f>
        <v>303300</v>
      </c>
      <c r="F45" s="11">
        <f>G45+H45</f>
        <v>337478</v>
      </c>
      <c r="G45" s="11">
        <f>G46+G51</f>
        <v>202116</v>
      </c>
      <c r="H45" s="11">
        <f>H46+H51</f>
        <v>135362</v>
      </c>
      <c r="I45" s="11">
        <f>I46+I51</f>
        <v>167428</v>
      </c>
      <c r="J45" s="11">
        <f>J46+J51</f>
        <v>0</v>
      </c>
      <c r="K45" s="11">
        <f>F45-I45-J45</f>
        <v>170050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45300</v>
      </c>
      <c r="E46" s="11">
        <f>E47</f>
        <v>45300</v>
      </c>
      <c r="F46" s="11">
        <f>G46+H46</f>
        <v>40148</v>
      </c>
      <c r="G46" s="11">
        <f>G47</f>
        <v>14267</v>
      </c>
      <c r="H46" s="11">
        <f>H47</f>
        <v>25881</v>
      </c>
      <c r="I46" s="11">
        <f>I47</f>
        <v>40011</v>
      </c>
      <c r="J46" s="11">
        <f>J47</f>
        <v>0</v>
      </c>
      <c r="K46" s="11">
        <f>F46-I46-J46</f>
        <v>137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45300</v>
      </c>
      <c r="E47" s="11">
        <f>+E48+E50</f>
        <v>45300</v>
      </c>
      <c r="F47" s="11">
        <f>G47+H47</f>
        <v>40148</v>
      </c>
      <c r="G47" s="11">
        <f>+G48+G50</f>
        <v>14267</v>
      </c>
      <c r="H47" s="11">
        <f>+H48+H50</f>
        <v>25881</v>
      </c>
      <c r="I47" s="11">
        <f>+I48+I50</f>
        <v>40011</v>
      </c>
      <c r="J47" s="11">
        <f>+J48+J50</f>
        <v>0</v>
      </c>
      <c r="K47" s="11">
        <f>F47-I47-J47</f>
        <v>137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45300</v>
      </c>
      <c r="E48" s="11">
        <f>+E49</f>
        <v>45300</v>
      </c>
      <c r="F48" s="11">
        <f>G48+H48</f>
        <v>40071</v>
      </c>
      <c r="G48" s="11">
        <f>+G49</f>
        <v>14190</v>
      </c>
      <c r="H48" s="11">
        <f>+H49</f>
        <v>25881</v>
      </c>
      <c r="I48" s="11">
        <f>+I49</f>
        <v>40011</v>
      </c>
      <c r="J48" s="11">
        <f>+J49</f>
        <v>0</v>
      </c>
      <c r="K48" s="11">
        <f>F48-I48-J48</f>
        <v>60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45300</v>
      </c>
      <c r="E49" s="11">
        <v>45300</v>
      </c>
      <c r="F49" s="11">
        <f>G49+H49</f>
        <v>40071</v>
      </c>
      <c r="G49" s="11">
        <v>14190</v>
      </c>
      <c r="H49" s="11">
        <v>25881</v>
      </c>
      <c r="I49" s="11">
        <v>40011</v>
      </c>
      <c r="J49" s="11">
        <v>0</v>
      </c>
      <c r="K49" s="11">
        <f>F49-I49-J49</f>
        <v>60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+D52+D54+D57</f>
        <v>255000</v>
      </c>
      <c r="E51" s="11">
        <f>+E52+E54+E57</f>
        <v>258000</v>
      </c>
      <c r="F51" s="11">
        <f>G51+H51</f>
        <v>297330</v>
      </c>
      <c r="G51" s="11">
        <f>+G52+G54+G57</f>
        <v>187849</v>
      </c>
      <c r="H51" s="11">
        <f>+H52+H54+H57</f>
        <v>109481</v>
      </c>
      <c r="I51" s="11">
        <f>+I52+I54+I57</f>
        <v>127417</v>
      </c>
      <c r="J51" s="11">
        <f>+J52+J54+J57</f>
        <v>0</v>
      </c>
      <c r="K51" s="11">
        <f>F51-I51-J51</f>
        <v>169913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4230</v>
      </c>
      <c r="E52" s="11">
        <f>E53</f>
        <v>7230</v>
      </c>
      <c r="F52" s="11">
        <f>G52+H52</f>
        <v>7174</v>
      </c>
      <c r="G52" s="11">
        <f>G53</f>
        <v>0</v>
      </c>
      <c r="H52" s="11">
        <f>H53</f>
        <v>7174</v>
      </c>
      <c r="I52" s="11">
        <f>I53</f>
        <v>7174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4230</v>
      </c>
      <c r="E53" s="11">
        <v>7230</v>
      </c>
      <c r="F53" s="11">
        <f>G53+H53</f>
        <v>7174</v>
      </c>
      <c r="G53" s="11">
        <v>0</v>
      </c>
      <c r="H53" s="11">
        <v>7174</v>
      </c>
      <c r="I53" s="11">
        <v>7174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154970</v>
      </c>
      <c r="E54" s="11">
        <f>E55</f>
        <v>154970</v>
      </c>
      <c r="F54" s="11">
        <f>G54+H54</f>
        <v>198751</v>
      </c>
      <c r="G54" s="11">
        <f>G55</f>
        <v>155186</v>
      </c>
      <c r="H54" s="11">
        <f>H55</f>
        <v>43565</v>
      </c>
      <c r="I54" s="11">
        <f>I55</f>
        <v>56601</v>
      </c>
      <c r="J54" s="11">
        <f>J55</f>
        <v>0</v>
      </c>
      <c r="K54" s="11">
        <f>F54-I54-J54</f>
        <v>142150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154970</v>
      </c>
      <c r="E55" s="11">
        <f>E56</f>
        <v>154970</v>
      </c>
      <c r="F55" s="11">
        <f>G55+H55</f>
        <v>198751</v>
      </c>
      <c r="G55" s="11">
        <f>G56</f>
        <v>155186</v>
      </c>
      <c r="H55" s="11">
        <f>H56</f>
        <v>43565</v>
      </c>
      <c r="I55" s="11">
        <f>I56</f>
        <v>56601</v>
      </c>
      <c r="J55" s="11">
        <f>J56</f>
        <v>0</v>
      </c>
      <c r="K55" s="11">
        <f>F55-I55-J55</f>
        <v>142150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154970</v>
      </c>
      <c r="E56" s="11">
        <v>154970</v>
      </c>
      <c r="F56" s="11">
        <f>G56+H56</f>
        <v>198751</v>
      </c>
      <c r="G56" s="11">
        <v>155186</v>
      </c>
      <c r="H56" s="11">
        <v>43565</v>
      </c>
      <c r="I56" s="11">
        <v>56601</v>
      </c>
      <c r="J56" s="11">
        <v>0</v>
      </c>
      <c r="K56" s="11">
        <f>F56-I56-J56</f>
        <v>142150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95800</v>
      </c>
      <c r="E57" s="11">
        <f>+E58+E59</f>
        <v>95800</v>
      </c>
      <c r="F57" s="11">
        <f>G57+H57</f>
        <v>91405</v>
      </c>
      <c r="G57" s="11">
        <f>+G58+G59</f>
        <v>32663</v>
      </c>
      <c r="H57" s="11">
        <f>+H58+H59</f>
        <v>58742</v>
      </c>
      <c r="I57" s="11">
        <f>+I58+I59</f>
        <v>63642</v>
      </c>
      <c r="J57" s="11">
        <f>+J58+J59</f>
        <v>0</v>
      </c>
      <c r="K57" s="11">
        <f>F57-I57-J57</f>
        <v>27763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95800</v>
      </c>
      <c r="E58" s="11">
        <v>95800</v>
      </c>
      <c r="F58" s="11">
        <f>G58+H58</f>
        <v>87793</v>
      </c>
      <c r="G58" s="11">
        <v>30827</v>
      </c>
      <c r="H58" s="11">
        <v>56966</v>
      </c>
      <c r="I58" s="11">
        <v>61866</v>
      </c>
      <c r="J58" s="11">
        <v>0</v>
      </c>
      <c r="K58" s="11">
        <f>F58-I58-J58</f>
        <v>25927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3612</v>
      </c>
      <c r="G59" s="11">
        <v>1836</v>
      </c>
      <c r="H59" s="11">
        <v>1776</v>
      </c>
      <c r="I59" s="11">
        <v>1776</v>
      </c>
      <c r="J59" s="11">
        <v>0</v>
      </c>
      <c r="K59" s="11">
        <f>F59-I59-J59</f>
        <v>1836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-569000</v>
      </c>
      <c r="E60" s="11">
        <v>-619000</v>
      </c>
      <c r="F60" s="11">
        <f>G60+H60</f>
        <v>-463578</v>
      </c>
      <c r="G60" s="11">
        <v>0</v>
      </c>
      <c r="H60" s="11">
        <v>-463578</v>
      </c>
      <c r="I60" s="11">
        <v>-463578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569000</v>
      </c>
      <c r="E61" s="11">
        <v>619000</v>
      </c>
      <c r="F61" s="11">
        <f>G61+H61</f>
        <v>463578</v>
      </c>
      <c r="G61" s="11">
        <v>0</v>
      </c>
      <c r="H61" s="11">
        <v>463578</v>
      </c>
      <c r="I61" s="11">
        <v>463578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25830</v>
      </c>
      <c r="E62" s="11">
        <f>E63</f>
        <v>25830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25830</v>
      </c>
      <c r="E63" s="11">
        <f>+E64</f>
        <v>25830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25830</v>
      </c>
      <c r="E64" s="11">
        <v>25830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135370</v>
      </c>
      <c r="E65" s="11">
        <f>E66</f>
        <v>508270</v>
      </c>
      <c r="F65" s="11">
        <f>G65+H65</f>
        <v>512074</v>
      </c>
      <c r="G65" s="11">
        <f>G66</f>
        <v>0</v>
      </c>
      <c r="H65" s="11">
        <f>H66</f>
        <v>512074</v>
      </c>
      <c r="I65" s="11">
        <f>I66</f>
        <v>512074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135370</v>
      </c>
      <c r="E66" s="11">
        <f>E67</f>
        <v>508270</v>
      </c>
      <c r="F66" s="11">
        <f>G66+H66</f>
        <v>512074</v>
      </c>
      <c r="G66" s="11">
        <f>G67</f>
        <v>0</v>
      </c>
      <c r="H66" s="11">
        <f>H67</f>
        <v>512074</v>
      </c>
      <c r="I66" s="11">
        <f>I67</f>
        <v>512074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135370</v>
      </c>
      <c r="E67" s="11">
        <f>+E68+E69+E70</f>
        <v>508270</v>
      </c>
      <c r="F67" s="11">
        <f>G67+H67</f>
        <v>512074</v>
      </c>
      <c r="G67" s="11">
        <f>+G68+G69+G70</f>
        <v>0</v>
      </c>
      <c r="H67" s="11">
        <f>+H68+H69+H70</f>
        <v>512074</v>
      </c>
      <c r="I67" s="11">
        <f>+I68+I69+I70</f>
        <v>512074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570</v>
      </c>
      <c r="E68" s="11">
        <v>302870</v>
      </c>
      <c r="F68" s="11">
        <f>G68+H68</f>
        <v>302868</v>
      </c>
      <c r="G68" s="11">
        <v>0</v>
      </c>
      <c r="H68" s="11">
        <v>302868</v>
      </c>
      <c r="I68" s="11">
        <v>302868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55000</v>
      </c>
      <c r="E69" s="11">
        <v>60000</v>
      </c>
      <c r="F69" s="11">
        <f>G69+H69</f>
        <v>63852</v>
      </c>
      <c r="G69" s="11">
        <v>0</v>
      </c>
      <c r="H69" s="11">
        <v>63852</v>
      </c>
      <c r="I69" s="11">
        <v>63852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79800</v>
      </c>
      <c r="E70" s="11">
        <v>145400</v>
      </c>
      <c r="F70" s="11">
        <f>G70+H70</f>
        <v>145354</v>
      </c>
      <c r="G70" s="11">
        <v>0</v>
      </c>
      <c r="H70" s="11">
        <v>145354</v>
      </c>
      <c r="I70" s="11">
        <v>145354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252C-4248-491D-832A-039363FDF172}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203</v>
      </c>
      <c r="C11" s="10" t="s">
        <v>21</v>
      </c>
      <c r="D11" s="11">
        <f>D12+D61</f>
        <v>4246570</v>
      </c>
      <c r="E11" s="11">
        <f>E12+E61</f>
        <v>6551410</v>
      </c>
      <c r="F11" s="11">
        <f>G11+H11</f>
        <v>6946777</v>
      </c>
      <c r="G11" s="11">
        <f>G12+G61</f>
        <v>779155</v>
      </c>
      <c r="H11" s="11">
        <f>H12+H61</f>
        <v>6167622</v>
      </c>
      <c r="I11" s="11">
        <f>I12+I61</f>
        <v>6236044</v>
      </c>
      <c r="J11" s="11">
        <f>J12+J61</f>
        <v>252</v>
      </c>
      <c r="K11" s="11">
        <f>F11-I11-J11</f>
        <v>710481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4191000</v>
      </c>
      <c r="E12" s="11">
        <f>E13+E44</f>
        <v>6188540</v>
      </c>
      <c r="F12" s="11">
        <f>G12+H12</f>
        <v>6580057</v>
      </c>
      <c r="G12" s="11">
        <f>G13+G44</f>
        <v>779155</v>
      </c>
      <c r="H12" s="11">
        <f>H13+H44</f>
        <v>5800902</v>
      </c>
      <c r="I12" s="11">
        <f>I13+I44</f>
        <v>5869324</v>
      </c>
      <c r="J12" s="11">
        <f>J13+J44</f>
        <v>252</v>
      </c>
      <c r="K12" s="11">
        <f>F12-I12-J12</f>
        <v>710481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D14+D22+D31+D41</f>
        <v>4459700</v>
      </c>
      <c r="E13" s="11">
        <f>E14+E22+E31+E41</f>
        <v>6504240</v>
      </c>
      <c r="F13" s="11">
        <f>G13+H13</f>
        <v>6706157</v>
      </c>
      <c r="G13" s="11">
        <f>G14+G22+G31+G41</f>
        <v>577039</v>
      </c>
      <c r="H13" s="11">
        <f>H14+H22+H31+H41</f>
        <v>6129118</v>
      </c>
      <c r="I13" s="11">
        <f>I14+I22+I31+I41</f>
        <v>6165474</v>
      </c>
      <c r="J13" s="11">
        <f>J14+J22+J31+J41</f>
        <v>252</v>
      </c>
      <c r="K13" s="11">
        <f>F13-I13-J13</f>
        <v>540431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1090000</v>
      </c>
      <c r="E14" s="11">
        <f>+E15</f>
        <v>2183000</v>
      </c>
      <c r="F14" s="11">
        <f>G14+H14</f>
        <v>2181411</v>
      </c>
      <c r="G14" s="11">
        <f>+G15</f>
        <v>0</v>
      </c>
      <c r="H14" s="11">
        <f>+H15</f>
        <v>2181411</v>
      </c>
      <c r="I14" s="11">
        <f>+I15</f>
        <v>2181410</v>
      </c>
      <c r="J14" s="11">
        <f>+J15</f>
        <v>0</v>
      </c>
      <c r="K14" s="11">
        <f>F14-I14-J14</f>
        <v>1</v>
      </c>
    </row>
    <row r="15" spans="1:11" s="6" customFormat="1" ht="33" x14ac:dyDescent="0.25">
      <c r="A15" s="10" t="s">
        <v>204</v>
      </c>
      <c r="B15" s="10" t="s">
        <v>35</v>
      </c>
      <c r="C15" s="10" t="s">
        <v>36</v>
      </c>
      <c r="D15" s="11">
        <f>D16+D18</f>
        <v>1090000</v>
      </c>
      <c r="E15" s="11">
        <f>E16+E18</f>
        <v>2183000</v>
      </c>
      <c r="F15" s="11">
        <f>G15+H15</f>
        <v>2181411</v>
      </c>
      <c r="G15" s="11">
        <f>G16+G18</f>
        <v>0</v>
      </c>
      <c r="H15" s="11">
        <f>H16+H18</f>
        <v>2181411</v>
      </c>
      <c r="I15" s="11">
        <f>I16+I18</f>
        <v>2181410</v>
      </c>
      <c r="J15" s="11">
        <f>J16+J18</f>
        <v>0</v>
      </c>
      <c r="K15" s="11">
        <f>F15-I15-J15</f>
        <v>1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</v>
      </c>
      <c r="E16" s="11">
        <f>+E17</f>
        <v>5000</v>
      </c>
      <c r="F16" s="11">
        <f>G16+H16</f>
        <v>6432</v>
      </c>
      <c r="G16" s="11">
        <f>+G17</f>
        <v>0</v>
      </c>
      <c r="H16" s="11">
        <f>+H17</f>
        <v>6432</v>
      </c>
      <c r="I16" s="11">
        <f>+I17</f>
        <v>6431</v>
      </c>
      <c r="J16" s="11">
        <f>+J17</f>
        <v>0</v>
      </c>
      <c r="K16" s="11">
        <f>F16-I16-J16</f>
        <v>1</v>
      </c>
    </row>
    <row r="17" spans="1:11" s="6" customFormat="1" ht="22.5" x14ac:dyDescent="0.25">
      <c r="A17" s="10" t="s">
        <v>205</v>
      </c>
      <c r="B17" s="10" t="s">
        <v>41</v>
      </c>
      <c r="C17" s="10" t="s">
        <v>42</v>
      </c>
      <c r="D17" s="11">
        <v>1000</v>
      </c>
      <c r="E17" s="11">
        <v>5000</v>
      </c>
      <c r="F17" s="11">
        <f>G17+H17</f>
        <v>6432</v>
      </c>
      <c r="G17" s="11">
        <v>0</v>
      </c>
      <c r="H17" s="11">
        <v>6432</v>
      </c>
      <c r="I17" s="11">
        <v>6431</v>
      </c>
      <c r="J17" s="11">
        <v>0</v>
      </c>
      <c r="K17" s="11">
        <f>F17-I17-J17</f>
        <v>1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1089000</v>
      </c>
      <c r="E18" s="11">
        <f>E19+E20+E21</f>
        <v>2178000</v>
      </c>
      <c r="F18" s="11">
        <f>G18+H18</f>
        <v>2174979</v>
      </c>
      <c r="G18" s="11">
        <f>G19+G20+G21</f>
        <v>0</v>
      </c>
      <c r="H18" s="11">
        <f>H19+H20+H21</f>
        <v>2174979</v>
      </c>
      <c r="I18" s="11">
        <f>I19+I20+I21</f>
        <v>2174979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221000</v>
      </c>
      <c r="E19" s="11">
        <v>187500</v>
      </c>
      <c r="F19" s="11">
        <f>G19+H19</f>
        <v>187354</v>
      </c>
      <c r="G19" s="11">
        <v>0</v>
      </c>
      <c r="H19" s="11">
        <v>187354</v>
      </c>
      <c r="I19" s="11">
        <v>187354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148000</v>
      </c>
      <c r="F20" s="11">
        <f>G20+H20</f>
        <v>145220</v>
      </c>
      <c r="G20" s="11">
        <v>0</v>
      </c>
      <c r="H20" s="11">
        <v>145220</v>
      </c>
      <c r="I20" s="11">
        <v>145220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731000</v>
      </c>
      <c r="E21" s="11">
        <v>1842500</v>
      </c>
      <c r="F21" s="11">
        <f>G21+H21</f>
        <v>1842405</v>
      </c>
      <c r="G21" s="11">
        <v>0</v>
      </c>
      <c r="H21" s="11">
        <v>1842405</v>
      </c>
      <c r="I21" s="11">
        <v>1842405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206</v>
      </c>
      <c r="B22" s="10" t="s">
        <v>56</v>
      </c>
      <c r="C22" s="10" t="s">
        <v>57</v>
      </c>
      <c r="D22" s="11">
        <f>D23</f>
        <v>900600</v>
      </c>
      <c r="E22" s="11">
        <f>E23</f>
        <v>597600</v>
      </c>
      <c r="F22" s="11">
        <f>G22+H22</f>
        <v>765700</v>
      </c>
      <c r="G22" s="11">
        <f>G23</f>
        <v>494093</v>
      </c>
      <c r="H22" s="11">
        <f>H23</f>
        <v>271607</v>
      </c>
      <c r="I22" s="11">
        <f>I23</f>
        <v>307677</v>
      </c>
      <c r="J22" s="11">
        <f>J23</f>
        <v>0</v>
      </c>
      <c r="K22" s="11">
        <f>F22-I22-J22</f>
        <v>458023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</f>
        <v>900600</v>
      </c>
      <c r="E23" s="11">
        <f>E24+E27</f>
        <v>597600</v>
      </c>
      <c r="F23" s="11">
        <f>G23+H23</f>
        <v>765700</v>
      </c>
      <c r="G23" s="11">
        <f>G24+G27</f>
        <v>494093</v>
      </c>
      <c r="H23" s="11">
        <f>H24+H27</f>
        <v>271607</v>
      </c>
      <c r="I23" s="11">
        <f>I24+I27</f>
        <v>307677</v>
      </c>
      <c r="J23" s="11">
        <f>J24+J27</f>
        <v>0</v>
      </c>
      <c r="K23" s="11">
        <f>F23-I23-J23</f>
        <v>458023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146300</v>
      </c>
      <c r="E24" s="11">
        <f>E25+E26</f>
        <v>96300</v>
      </c>
      <c r="F24" s="11">
        <f>G24+H24</f>
        <v>57127</v>
      </c>
      <c r="G24" s="11">
        <f>G25+G26</f>
        <v>28236</v>
      </c>
      <c r="H24" s="11">
        <f>H25+H26</f>
        <v>28891</v>
      </c>
      <c r="I24" s="11">
        <f>I25+I26</f>
        <v>31599</v>
      </c>
      <c r="J24" s="11">
        <f>J25+J26</f>
        <v>0</v>
      </c>
      <c r="K24" s="11">
        <f>F24-I24-J24</f>
        <v>25528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45300</v>
      </c>
      <c r="E25" s="11">
        <v>45300</v>
      </c>
      <c r="F25" s="11">
        <f>G25+H25</f>
        <v>52129</v>
      </c>
      <c r="G25" s="11">
        <v>28160</v>
      </c>
      <c r="H25" s="11">
        <v>23969</v>
      </c>
      <c r="I25" s="11">
        <v>26699</v>
      </c>
      <c r="J25" s="11">
        <v>0</v>
      </c>
      <c r="K25" s="11">
        <f>F25-I25-J25</f>
        <v>25430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101000</v>
      </c>
      <c r="E26" s="11">
        <v>51000</v>
      </c>
      <c r="F26" s="11">
        <f>G26+H26</f>
        <v>4998</v>
      </c>
      <c r="G26" s="11">
        <v>76</v>
      </c>
      <c r="H26" s="11">
        <v>4922</v>
      </c>
      <c r="I26" s="11">
        <v>4900</v>
      </c>
      <c r="J26" s="11">
        <v>0</v>
      </c>
      <c r="K26" s="11">
        <f>F26-I26-J26</f>
        <v>98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754300</v>
      </c>
      <c r="E27" s="11">
        <f>E28+E29+E30</f>
        <v>501300</v>
      </c>
      <c r="F27" s="11">
        <f>G27+H27</f>
        <v>708573</v>
      </c>
      <c r="G27" s="11">
        <f>G28+G29+G30</f>
        <v>465857</v>
      </c>
      <c r="H27" s="11">
        <f>H28+H29+H30</f>
        <v>242716</v>
      </c>
      <c r="I27" s="11">
        <f>I28+I29+I30</f>
        <v>276078</v>
      </c>
      <c r="J27" s="11">
        <f>J28+J29+J30</f>
        <v>0</v>
      </c>
      <c r="K27" s="11">
        <f>F27-I27-J27</f>
        <v>432495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109500</v>
      </c>
      <c r="E28" s="11">
        <v>67500</v>
      </c>
      <c r="F28" s="11">
        <f>G28+H28</f>
        <v>114488</v>
      </c>
      <c r="G28" s="11">
        <v>77929</v>
      </c>
      <c r="H28" s="11">
        <v>36559</v>
      </c>
      <c r="I28" s="11">
        <v>43613</v>
      </c>
      <c r="J28" s="11">
        <v>0</v>
      </c>
      <c r="K28" s="11">
        <f>F28-I28-J28</f>
        <v>70875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14400</v>
      </c>
      <c r="E29" s="11">
        <v>14400</v>
      </c>
      <c r="F29" s="11">
        <f>G29+H29</f>
        <v>635</v>
      </c>
      <c r="G29" s="11">
        <v>127</v>
      </c>
      <c r="H29" s="11">
        <v>508</v>
      </c>
      <c r="I29" s="11">
        <v>544</v>
      </c>
      <c r="J29" s="11">
        <v>0</v>
      </c>
      <c r="K29" s="11">
        <f>F29-I29-J29</f>
        <v>91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630400</v>
      </c>
      <c r="E30" s="11">
        <v>419400</v>
      </c>
      <c r="F30" s="11">
        <f>G30+H30</f>
        <v>593450</v>
      </c>
      <c r="G30" s="11">
        <v>387801</v>
      </c>
      <c r="H30" s="11">
        <v>205649</v>
      </c>
      <c r="I30" s="11">
        <v>231921</v>
      </c>
      <c r="J30" s="11">
        <v>0</v>
      </c>
      <c r="K30" s="11">
        <f>F30-I30-J30</f>
        <v>361529</v>
      </c>
    </row>
    <row r="31" spans="1:11" s="6" customFormat="1" ht="22.5" x14ac:dyDescent="0.25">
      <c r="A31" s="10" t="s">
        <v>207</v>
      </c>
      <c r="B31" s="10" t="s">
        <v>83</v>
      </c>
      <c r="C31" s="10" t="s">
        <v>84</v>
      </c>
      <c r="D31" s="11">
        <f>D32+D36</f>
        <v>2469100</v>
      </c>
      <c r="E31" s="11">
        <f>E32+E36</f>
        <v>3723640</v>
      </c>
      <c r="F31" s="11">
        <f>G31+H31</f>
        <v>3757021</v>
      </c>
      <c r="G31" s="11">
        <f>G32+G36</f>
        <v>80921</v>
      </c>
      <c r="H31" s="11">
        <f>H32+H36</f>
        <v>3676100</v>
      </c>
      <c r="I31" s="11">
        <f>I32+I36</f>
        <v>3676387</v>
      </c>
      <c r="J31" s="11">
        <f>J32+J36</f>
        <v>4</v>
      </c>
      <c r="K31" s="11">
        <f>F31-I31-J31</f>
        <v>80630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2268000</v>
      </c>
      <c r="E32" s="11">
        <f>+E33+E34+E35</f>
        <v>3622540</v>
      </c>
      <c r="F32" s="11">
        <f>G32+H32</f>
        <v>3616722</v>
      </c>
      <c r="G32" s="11">
        <f>+G33+G34+G35</f>
        <v>0</v>
      </c>
      <c r="H32" s="11">
        <f>+H33+H34+H35</f>
        <v>3616722</v>
      </c>
      <c r="I32" s="11">
        <f>+I33+I34+I35</f>
        <v>3616722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208</v>
      </c>
      <c r="B33" s="10" t="s">
        <v>89</v>
      </c>
      <c r="C33" s="10" t="s">
        <v>90</v>
      </c>
      <c r="D33" s="11">
        <v>1090000</v>
      </c>
      <c r="E33" s="11">
        <v>1134000</v>
      </c>
      <c r="F33" s="11">
        <f>G33+H33</f>
        <v>1128182</v>
      </c>
      <c r="G33" s="11">
        <v>0</v>
      </c>
      <c r="H33" s="11">
        <v>1128182</v>
      </c>
      <c r="I33" s="11">
        <v>1128182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209</v>
      </c>
      <c r="B34" s="10" t="s">
        <v>92</v>
      </c>
      <c r="C34" s="10" t="s">
        <v>93</v>
      </c>
      <c r="D34" s="11">
        <v>10000</v>
      </c>
      <c r="E34" s="11">
        <v>10000</v>
      </c>
      <c r="F34" s="11">
        <f>G34+H34</f>
        <v>10000</v>
      </c>
      <c r="G34" s="11">
        <v>0</v>
      </c>
      <c r="H34" s="11">
        <v>10000</v>
      </c>
      <c r="I34" s="11">
        <v>10000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1168000</v>
      </c>
      <c r="E35" s="11">
        <v>2478540</v>
      </c>
      <c r="F35" s="11">
        <f>G35+H35</f>
        <v>2478540</v>
      </c>
      <c r="G35" s="11">
        <v>0</v>
      </c>
      <c r="H35" s="11">
        <v>2478540</v>
      </c>
      <c r="I35" s="11">
        <v>2478540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210</v>
      </c>
      <c r="B36" s="10" t="s">
        <v>98</v>
      </c>
      <c r="C36" s="10" t="s">
        <v>99</v>
      </c>
      <c r="D36" s="11">
        <f>D37+D40</f>
        <v>201100</v>
      </c>
      <c r="E36" s="11">
        <f>E37+E40</f>
        <v>101100</v>
      </c>
      <c r="F36" s="11">
        <f>G36+H36</f>
        <v>140299</v>
      </c>
      <c r="G36" s="11">
        <f>G37+G40</f>
        <v>80921</v>
      </c>
      <c r="H36" s="11">
        <f>H37+H40</f>
        <v>59378</v>
      </c>
      <c r="I36" s="11">
        <f>I37+I40</f>
        <v>59665</v>
      </c>
      <c r="J36" s="11">
        <f>J37+J40</f>
        <v>4</v>
      </c>
      <c r="K36" s="11">
        <f>F36-I36-J36</f>
        <v>80630</v>
      </c>
    </row>
    <row r="37" spans="1:11" s="6" customFormat="1" ht="22.5" x14ac:dyDescent="0.25">
      <c r="A37" s="10" t="s">
        <v>211</v>
      </c>
      <c r="B37" s="10" t="s">
        <v>101</v>
      </c>
      <c r="C37" s="10" t="s">
        <v>102</v>
      </c>
      <c r="D37" s="11">
        <f>D38+D39</f>
        <v>201100</v>
      </c>
      <c r="E37" s="11">
        <f>E38+E39</f>
        <v>101100</v>
      </c>
      <c r="F37" s="11">
        <f>G37+H37</f>
        <v>140269</v>
      </c>
      <c r="G37" s="11">
        <f>G38+G39</f>
        <v>80891</v>
      </c>
      <c r="H37" s="11">
        <f>H38+H39</f>
        <v>59378</v>
      </c>
      <c r="I37" s="11">
        <f>I38+I39</f>
        <v>59665</v>
      </c>
      <c r="J37" s="11">
        <f>J38+J39</f>
        <v>0</v>
      </c>
      <c r="K37" s="11">
        <f>F37-I37-J37</f>
        <v>80604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90000</v>
      </c>
      <c r="E38" s="11">
        <v>90000</v>
      </c>
      <c r="F38" s="11">
        <f>G38+H38</f>
        <v>101533</v>
      </c>
      <c r="G38" s="11">
        <v>50104</v>
      </c>
      <c r="H38" s="11">
        <v>51429</v>
      </c>
      <c r="I38" s="11">
        <v>59665</v>
      </c>
      <c r="J38" s="11">
        <v>0</v>
      </c>
      <c r="K38" s="11">
        <f>F38-I38-J38</f>
        <v>41868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111100</v>
      </c>
      <c r="E39" s="11">
        <v>11100</v>
      </c>
      <c r="F39" s="11">
        <f>G39+H39</f>
        <v>38736</v>
      </c>
      <c r="G39" s="11">
        <v>30787</v>
      </c>
      <c r="H39" s="11">
        <v>7949</v>
      </c>
      <c r="I39" s="11">
        <v>0</v>
      </c>
      <c r="J39" s="11">
        <v>0</v>
      </c>
      <c r="K39" s="11">
        <f>F39-I39-J39</f>
        <v>38736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30</v>
      </c>
      <c r="G40" s="11">
        <v>30</v>
      </c>
      <c r="H40" s="11">
        <v>0</v>
      </c>
      <c r="I40" s="11">
        <v>0</v>
      </c>
      <c r="J40" s="11">
        <v>4</v>
      </c>
      <c r="K40" s="11">
        <f>F40-I40-J40</f>
        <v>26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2025</v>
      </c>
      <c r="G41" s="11">
        <f>G42</f>
        <v>2025</v>
      </c>
      <c r="H41" s="11">
        <f>H42</f>
        <v>0</v>
      </c>
      <c r="I41" s="11">
        <f>I42</f>
        <v>0</v>
      </c>
      <c r="J41" s="11">
        <f>J42</f>
        <v>248</v>
      </c>
      <c r="K41" s="11">
        <f>F41-I41-J41</f>
        <v>1777</v>
      </c>
    </row>
    <row r="42" spans="1:11" s="6" customFormat="1" x14ac:dyDescent="0.25">
      <c r="A42" s="10" t="s">
        <v>212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2025</v>
      </c>
      <c r="G42" s="11">
        <f>G43</f>
        <v>2025</v>
      </c>
      <c r="H42" s="11">
        <f>H43</f>
        <v>0</v>
      </c>
      <c r="I42" s="11">
        <f>I43</f>
        <v>0</v>
      </c>
      <c r="J42" s="11">
        <f>J43</f>
        <v>248</v>
      </c>
      <c r="K42" s="11">
        <f>F42-I42-J42</f>
        <v>1777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2025</v>
      </c>
      <c r="G43" s="11">
        <v>2025</v>
      </c>
      <c r="H43" s="11">
        <v>0</v>
      </c>
      <c r="I43" s="11">
        <v>0</v>
      </c>
      <c r="J43" s="11">
        <v>248</v>
      </c>
      <c r="K43" s="11">
        <f>F43-I43-J43</f>
        <v>1777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-268700</v>
      </c>
      <c r="E44" s="11">
        <f>E45+E50</f>
        <v>-315700</v>
      </c>
      <c r="F44" s="11">
        <f>G44+H44</f>
        <v>-126100</v>
      </c>
      <c r="G44" s="11">
        <f>G45+G50</f>
        <v>202116</v>
      </c>
      <c r="H44" s="11">
        <f>H45+H50</f>
        <v>-328216</v>
      </c>
      <c r="I44" s="11">
        <f>I45+I50</f>
        <v>-296150</v>
      </c>
      <c r="J44" s="11">
        <f>J45+J50</f>
        <v>0</v>
      </c>
      <c r="K44" s="11">
        <f>F44-I44-J44</f>
        <v>170050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45300</v>
      </c>
      <c r="E45" s="11">
        <f>E46</f>
        <v>45300</v>
      </c>
      <c r="F45" s="11">
        <f>G45+H45</f>
        <v>40148</v>
      </c>
      <c r="G45" s="11">
        <f>G46</f>
        <v>14267</v>
      </c>
      <c r="H45" s="11">
        <f>H46</f>
        <v>25881</v>
      </c>
      <c r="I45" s="11">
        <f>I46</f>
        <v>40011</v>
      </c>
      <c r="J45" s="11">
        <f>J46</f>
        <v>0</v>
      </c>
      <c r="K45" s="11">
        <f>F45-I45-J45</f>
        <v>137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45300</v>
      </c>
      <c r="E46" s="11">
        <f>+E47+E49</f>
        <v>45300</v>
      </c>
      <c r="F46" s="11">
        <f>G46+H46</f>
        <v>40148</v>
      </c>
      <c r="G46" s="11">
        <f>+G47+G49</f>
        <v>14267</v>
      </c>
      <c r="H46" s="11">
        <f>+H47+H49</f>
        <v>25881</v>
      </c>
      <c r="I46" s="11">
        <f>+I47+I49</f>
        <v>40011</v>
      </c>
      <c r="J46" s="11">
        <f>+J47+J49</f>
        <v>0</v>
      </c>
      <c r="K46" s="11">
        <f>F46-I46-J46</f>
        <v>137</v>
      </c>
    </row>
    <row r="47" spans="1:11" s="6" customFormat="1" x14ac:dyDescent="0.25">
      <c r="A47" s="10" t="s">
        <v>213</v>
      </c>
      <c r="B47" s="10" t="s">
        <v>131</v>
      </c>
      <c r="C47" s="10" t="s">
        <v>132</v>
      </c>
      <c r="D47" s="11">
        <f>+D48</f>
        <v>45300</v>
      </c>
      <c r="E47" s="11">
        <f>+E48</f>
        <v>45300</v>
      </c>
      <c r="F47" s="11">
        <f>G47+H47</f>
        <v>40071</v>
      </c>
      <c r="G47" s="11">
        <f>+G48</f>
        <v>14190</v>
      </c>
      <c r="H47" s="11">
        <f>+H48</f>
        <v>25881</v>
      </c>
      <c r="I47" s="11">
        <f>+I48</f>
        <v>40011</v>
      </c>
      <c r="J47" s="11">
        <f>+J48</f>
        <v>0</v>
      </c>
      <c r="K47" s="11">
        <f>F47-I47-J47</f>
        <v>60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45300</v>
      </c>
      <c r="E48" s="11">
        <v>45300</v>
      </c>
      <c r="F48" s="11">
        <f>G48+H48</f>
        <v>40071</v>
      </c>
      <c r="G48" s="11">
        <v>14190</v>
      </c>
      <c r="H48" s="11">
        <v>25881</v>
      </c>
      <c r="I48" s="11">
        <v>40011</v>
      </c>
      <c r="J48" s="11">
        <v>0</v>
      </c>
      <c r="K48" s="11">
        <f>F48-I48-J48</f>
        <v>60</v>
      </c>
    </row>
    <row r="49" spans="1:11" s="6" customFormat="1" x14ac:dyDescent="0.25">
      <c r="A49" s="10" t="s">
        <v>214</v>
      </c>
      <c r="B49" s="10" t="s">
        <v>137</v>
      </c>
      <c r="C49" s="10" t="s">
        <v>138</v>
      </c>
      <c r="D49" s="11">
        <v>0</v>
      </c>
      <c r="E49" s="11">
        <v>0</v>
      </c>
      <c r="F49" s="11">
        <f>G49+H49</f>
        <v>77</v>
      </c>
      <c r="G49" s="11">
        <v>77</v>
      </c>
      <c r="H49" s="11">
        <v>0</v>
      </c>
      <c r="I49" s="11">
        <v>0</v>
      </c>
      <c r="J49" s="11">
        <v>0</v>
      </c>
      <c r="K49" s="11">
        <f>F49-I49-J49</f>
        <v>77</v>
      </c>
    </row>
    <row r="50" spans="1:11" s="6" customFormat="1" ht="22.5" x14ac:dyDescent="0.25">
      <c r="A50" s="10" t="s">
        <v>215</v>
      </c>
      <c r="B50" s="10" t="s">
        <v>140</v>
      </c>
      <c r="C50" s="10" t="s">
        <v>141</v>
      </c>
      <c r="D50" s="11">
        <f>+D51+D53+D56+D59</f>
        <v>-314000</v>
      </c>
      <c r="E50" s="11">
        <f>+E51+E53+E56+E59</f>
        <v>-361000</v>
      </c>
      <c r="F50" s="11">
        <f>G50+H50</f>
        <v>-166248</v>
      </c>
      <c r="G50" s="11">
        <f>+G51+G53+G56+G59</f>
        <v>187849</v>
      </c>
      <c r="H50" s="11">
        <f>+H51+H53+H56+H59</f>
        <v>-354097</v>
      </c>
      <c r="I50" s="11">
        <f>+I51+I53+I56+I59</f>
        <v>-336161</v>
      </c>
      <c r="J50" s="11">
        <f>+J51+J53+J56+J59</f>
        <v>0</v>
      </c>
      <c r="K50" s="11">
        <f>F50-I50-J50</f>
        <v>169913</v>
      </c>
    </row>
    <row r="51" spans="1:11" s="6" customFormat="1" ht="22.5" x14ac:dyDescent="0.25">
      <c r="A51" s="10" t="s">
        <v>216</v>
      </c>
      <c r="B51" s="10" t="s">
        <v>143</v>
      </c>
      <c r="C51" s="10" t="s">
        <v>144</v>
      </c>
      <c r="D51" s="11">
        <f>D52</f>
        <v>4230</v>
      </c>
      <c r="E51" s="11">
        <f>E52</f>
        <v>7230</v>
      </c>
      <c r="F51" s="11">
        <f>G51+H51</f>
        <v>7174</v>
      </c>
      <c r="G51" s="11">
        <f>G52</f>
        <v>0</v>
      </c>
      <c r="H51" s="11">
        <f>H52</f>
        <v>7174</v>
      </c>
      <c r="I51" s="11">
        <f>I52</f>
        <v>7174</v>
      </c>
      <c r="J51" s="11">
        <f>J52</f>
        <v>0</v>
      </c>
      <c r="K51" s="11">
        <f>F51-I51-J51</f>
        <v>0</v>
      </c>
    </row>
    <row r="52" spans="1:11" s="6" customFormat="1" x14ac:dyDescent="0.25">
      <c r="A52" s="10" t="s">
        <v>217</v>
      </c>
      <c r="B52" s="10" t="s">
        <v>146</v>
      </c>
      <c r="C52" s="10" t="s">
        <v>147</v>
      </c>
      <c r="D52" s="11">
        <v>4230</v>
      </c>
      <c r="E52" s="11">
        <v>7230</v>
      </c>
      <c r="F52" s="11">
        <f>G52+H52</f>
        <v>7174</v>
      </c>
      <c r="G52" s="11">
        <v>0</v>
      </c>
      <c r="H52" s="11">
        <v>7174</v>
      </c>
      <c r="I52" s="11">
        <v>7174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145</v>
      </c>
      <c r="B53" s="10" t="s">
        <v>149</v>
      </c>
      <c r="C53" s="10" t="s">
        <v>150</v>
      </c>
      <c r="D53" s="11">
        <f>D54</f>
        <v>154970</v>
      </c>
      <c r="E53" s="11">
        <f>E54</f>
        <v>154970</v>
      </c>
      <c r="F53" s="11">
        <f>G53+H53</f>
        <v>198751</v>
      </c>
      <c r="G53" s="11">
        <f>G54</f>
        <v>155186</v>
      </c>
      <c r="H53" s="11">
        <f>H54</f>
        <v>43565</v>
      </c>
      <c r="I53" s="11">
        <f>I54</f>
        <v>56601</v>
      </c>
      <c r="J53" s="11">
        <f>J54</f>
        <v>0</v>
      </c>
      <c r="K53" s="11">
        <f>F53-I53-J53</f>
        <v>142150</v>
      </c>
    </row>
    <row r="54" spans="1:11" s="6" customFormat="1" ht="22.5" x14ac:dyDescent="0.25">
      <c r="A54" s="10" t="s">
        <v>218</v>
      </c>
      <c r="B54" s="10" t="s">
        <v>152</v>
      </c>
      <c r="C54" s="10" t="s">
        <v>153</v>
      </c>
      <c r="D54" s="11">
        <f>D55</f>
        <v>154970</v>
      </c>
      <c r="E54" s="11">
        <f>E55</f>
        <v>154970</v>
      </c>
      <c r="F54" s="11">
        <f>G54+H54</f>
        <v>198751</v>
      </c>
      <c r="G54" s="11">
        <f>G55</f>
        <v>155186</v>
      </c>
      <c r="H54" s="11">
        <f>H55</f>
        <v>43565</v>
      </c>
      <c r="I54" s="11">
        <f>I55</f>
        <v>56601</v>
      </c>
      <c r="J54" s="11">
        <f>J55</f>
        <v>0</v>
      </c>
      <c r="K54" s="11">
        <f>F54-I54-J54</f>
        <v>142150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154970</v>
      </c>
      <c r="E55" s="11">
        <v>154970</v>
      </c>
      <c r="F55" s="11">
        <f>G55+H55</f>
        <v>198751</v>
      </c>
      <c r="G55" s="11">
        <v>155186</v>
      </c>
      <c r="H55" s="11">
        <v>43565</v>
      </c>
      <c r="I55" s="11">
        <v>56601</v>
      </c>
      <c r="J55" s="11">
        <v>0</v>
      </c>
      <c r="K55" s="11">
        <f>F55-I55-J55</f>
        <v>142150</v>
      </c>
    </row>
    <row r="56" spans="1:11" s="6" customFormat="1" ht="33" x14ac:dyDescent="0.25">
      <c r="A56" s="10" t="s">
        <v>219</v>
      </c>
      <c r="B56" s="10" t="s">
        <v>158</v>
      </c>
      <c r="C56" s="10" t="s">
        <v>159</v>
      </c>
      <c r="D56" s="11">
        <f>+D57+D58</f>
        <v>95800</v>
      </c>
      <c r="E56" s="11">
        <f>+E57+E58</f>
        <v>95800</v>
      </c>
      <c r="F56" s="11">
        <f>G56+H56</f>
        <v>91405</v>
      </c>
      <c r="G56" s="11">
        <f>+G57+G58</f>
        <v>32663</v>
      </c>
      <c r="H56" s="11">
        <f>+H57+H58</f>
        <v>58742</v>
      </c>
      <c r="I56" s="11">
        <f>+I57+I58</f>
        <v>63642</v>
      </c>
      <c r="J56" s="11">
        <f>+J57+J58</f>
        <v>0</v>
      </c>
      <c r="K56" s="11">
        <f>F56-I56-J56</f>
        <v>27763</v>
      </c>
    </row>
    <row r="57" spans="1:11" s="6" customFormat="1" x14ac:dyDescent="0.25">
      <c r="A57" s="10" t="s">
        <v>220</v>
      </c>
      <c r="B57" s="10" t="s">
        <v>161</v>
      </c>
      <c r="C57" s="10" t="s">
        <v>162</v>
      </c>
      <c r="D57" s="11">
        <v>95800</v>
      </c>
      <c r="E57" s="11">
        <v>95800</v>
      </c>
      <c r="F57" s="11">
        <f>G57+H57</f>
        <v>87793</v>
      </c>
      <c r="G57" s="11">
        <v>30827</v>
      </c>
      <c r="H57" s="11">
        <v>56966</v>
      </c>
      <c r="I57" s="11">
        <v>61866</v>
      </c>
      <c r="J57" s="11">
        <v>0</v>
      </c>
      <c r="K57" s="11">
        <f>F57-I57-J57</f>
        <v>25927</v>
      </c>
    </row>
    <row r="58" spans="1:11" s="6" customFormat="1" x14ac:dyDescent="0.25">
      <c r="A58" s="10" t="s">
        <v>221</v>
      </c>
      <c r="B58" s="10" t="s">
        <v>164</v>
      </c>
      <c r="C58" s="10" t="s">
        <v>165</v>
      </c>
      <c r="D58" s="11">
        <v>0</v>
      </c>
      <c r="E58" s="11">
        <v>0</v>
      </c>
      <c r="F58" s="11">
        <f>G58+H58</f>
        <v>3612</v>
      </c>
      <c r="G58" s="11">
        <v>1836</v>
      </c>
      <c r="H58" s="11">
        <v>1776</v>
      </c>
      <c r="I58" s="11">
        <v>1776</v>
      </c>
      <c r="J58" s="11">
        <v>0</v>
      </c>
      <c r="K58" s="11">
        <f>F58-I58-J58</f>
        <v>1836</v>
      </c>
    </row>
    <row r="59" spans="1:11" s="6" customFormat="1" ht="22.5" x14ac:dyDescent="0.25">
      <c r="A59" s="10" t="s">
        <v>222</v>
      </c>
      <c r="B59" s="10" t="s">
        <v>223</v>
      </c>
      <c r="C59" s="10" t="s">
        <v>224</v>
      </c>
      <c r="D59" s="11">
        <f>+D60</f>
        <v>-569000</v>
      </c>
      <c r="E59" s="11">
        <f>+E60</f>
        <v>-619000</v>
      </c>
      <c r="F59" s="11">
        <f>G59+H59</f>
        <v>-463578</v>
      </c>
      <c r="G59" s="11">
        <f>+G60</f>
        <v>0</v>
      </c>
      <c r="H59" s="11">
        <f>+H60</f>
        <v>-463578</v>
      </c>
      <c r="I59" s="11">
        <f>+I60</f>
        <v>-463578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225</v>
      </c>
      <c r="B60" s="10" t="s">
        <v>167</v>
      </c>
      <c r="C60" s="10" t="s">
        <v>168</v>
      </c>
      <c r="D60" s="11">
        <v>-569000</v>
      </c>
      <c r="E60" s="11">
        <v>-619000</v>
      </c>
      <c r="F60" s="11">
        <f>G60+H60</f>
        <v>-463578</v>
      </c>
      <c r="G60" s="11">
        <v>0</v>
      </c>
      <c r="H60" s="11">
        <v>-463578</v>
      </c>
      <c r="I60" s="11">
        <v>-463578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226</v>
      </c>
      <c r="B61" s="10" t="s">
        <v>182</v>
      </c>
      <c r="C61" s="10" t="s">
        <v>183</v>
      </c>
      <c r="D61" s="11">
        <f>D62</f>
        <v>55570</v>
      </c>
      <c r="E61" s="11">
        <f>E62</f>
        <v>362870</v>
      </c>
      <c r="F61" s="11">
        <f>G61+H61</f>
        <v>366720</v>
      </c>
      <c r="G61" s="11">
        <f>G62</f>
        <v>0</v>
      </c>
      <c r="H61" s="11">
        <f>H62</f>
        <v>366720</v>
      </c>
      <c r="I61" s="11">
        <f>I62</f>
        <v>366720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227</v>
      </c>
      <c r="B62" s="10" t="s">
        <v>185</v>
      </c>
      <c r="C62" s="10" t="s">
        <v>186</v>
      </c>
      <c r="D62" s="11">
        <f>D63</f>
        <v>55570</v>
      </c>
      <c r="E62" s="11">
        <f>E63</f>
        <v>362870</v>
      </c>
      <c r="F62" s="11">
        <f>G62+H62</f>
        <v>366720</v>
      </c>
      <c r="G62" s="11">
        <f>G63</f>
        <v>0</v>
      </c>
      <c r="H62" s="11">
        <f>H63</f>
        <v>366720</v>
      </c>
      <c r="I62" s="11">
        <f>I63</f>
        <v>366720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228</v>
      </c>
      <c r="B63" s="10" t="s">
        <v>188</v>
      </c>
      <c r="C63" s="10" t="s">
        <v>189</v>
      </c>
      <c r="D63" s="11">
        <f>+D64+D65</f>
        <v>55570</v>
      </c>
      <c r="E63" s="11">
        <f>+E64+E65</f>
        <v>362870</v>
      </c>
      <c r="F63" s="11">
        <f>G63+H63</f>
        <v>366720</v>
      </c>
      <c r="G63" s="11">
        <f>+G64+G65</f>
        <v>0</v>
      </c>
      <c r="H63" s="11">
        <f>+H64+H65</f>
        <v>366720</v>
      </c>
      <c r="I63" s="11">
        <f>+I64+I65</f>
        <v>366720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191</v>
      </c>
      <c r="C64" s="10" t="s">
        <v>192</v>
      </c>
      <c r="D64" s="11">
        <v>570</v>
      </c>
      <c r="E64" s="11">
        <v>302870</v>
      </c>
      <c r="F64" s="11">
        <f>G64+H64</f>
        <v>302868</v>
      </c>
      <c r="G64" s="11">
        <v>0</v>
      </c>
      <c r="H64" s="11">
        <v>302868</v>
      </c>
      <c r="I64" s="11">
        <v>302868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229</v>
      </c>
      <c r="B65" s="10" t="s">
        <v>194</v>
      </c>
      <c r="C65" s="10" t="s">
        <v>195</v>
      </c>
      <c r="D65" s="11">
        <v>55000</v>
      </c>
      <c r="E65" s="11">
        <v>60000</v>
      </c>
      <c r="F65" s="11">
        <f>G65+H65</f>
        <v>63852</v>
      </c>
      <c r="G65" s="11">
        <v>0</v>
      </c>
      <c r="H65" s="11">
        <v>63852</v>
      </c>
      <c r="I65" s="11">
        <v>63852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B03D9-7394-4831-997A-C8BC6E587CBD}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231</v>
      </c>
      <c r="C11" s="10" t="s">
        <v>21</v>
      </c>
      <c r="D11" s="11">
        <f>D12+D17+D20</f>
        <v>674630</v>
      </c>
      <c r="E11" s="11">
        <f>E12+E17+E20</f>
        <v>790230</v>
      </c>
      <c r="F11" s="11">
        <f>G11+H11</f>
        <v>608932</v>
      </c>
      <c r="G11" s="11">
        <f>G12+G17+G20</f>
        <v>0</v>
      </c>
      <c r="H11" s="11">
        <f>H12+H17+H20</f>
        <v>608932</v>
      </c>
      <c r="I11" s="11">
        <f>I12+I17+I20</f>
        <v>608932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569000</v>
      </c>
      <c r="E12" s="11">
        <f>+E13</f>
        <v>619000</v>
      </c>
      <c r="F12" s="11">
        <f>G12+H12</f>
        <v>463578</v>
      </c>
      <c r="G12" s="11">
        <f>+G13</f>
        <v>0</v>
      </c>
      <c r="H12" s="11">
        <f>+H13</f>
        <v>463578</v>
      </c>
      <c r="I12" s="11">
        <f>+I13</f>
        <v>463578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232</v>
      </c>
      <c r="B13" s="10" t="s">
        <v>122</v>
      </c>
      <c r="C13" s="10" t="s">
        <v>123</v>
      </c>
      <c r="D13" s="11">
        <f>+D14</f>
        <v>569000</v>
      </c>
      <c r="E13" s="11">
        <f>+E14</f>
        <v>619000</v>
      </c>
      <c r="F13" s="11">
        <f>G13+H13</f>
        <v>463578</v>
      </c>
      <c r="G13" s="11">
        <f>+G14</f>
        <v>0</v>
      </c>
      <c r="H13" s="11">
        <f>+H14</f>
        <v>463578</v>
      </c>
      <c r="I13" s="11">
        <f>+I14</f>
        <v>463578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204</v>
      </c>
      <c r="B14" s="10" t="s">
        <v>140</v>
      </c>
      <c r="C14" s="10" t="s">
        <v>141</v>
      </c>
      <c r="D14" s="11">
        <f>+D15</f>
        <v>569000</v>
      </c>
      <c r="E14" s="11">
        <f>+E15</f>
        <v>619000</v>
      </c>
      <c r="F14" s="11">
        <f>G14+H14</f>
        <v>463578</v>
      </c>
      <c r="G14" s="11">
        <f>+G15</f>
        <v>0</v>
      </c>
      <c r="H14" s="11">
        <f>+H15</f>
        <v>463578</v>
      </c>
      <c r="I14" s="11">
        <f>+I15</f>
        <v>463578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233</v>
      </c>
      <c r="B15" s="10" t="s">
        <v>223</v>
      </c>
      <c r="C15" s="10" t="s">
        <v>224</v>
      </c>
      <c r="D15" s="11">
        <f>+D16</f>
        <v>569000</v>
      </c>
      <c r="E15" s="11">
        <f>+E16</f>
        <v>619000</v>
      </c>
      <c r="F15" s="11">
        <f>G15+H15</f>
        <v>463578</v>
      </c>
      <c r="G15" s="11">
        <f>+G16</f>
        <v>0</v>
      </c>
      <c r="H15" s="11">
        <f>+H16</f>
        <v>463578</v>
      </c>
      <c r="I15" s="11">
        <f>+I16</f>
        <v>463578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234</v>
      </c>
      <c r="B16" s="10" t="s">
        <v>170</v>
      </c>
      <c r="C16" s="10" t="s">
        <v>171</v>
      </c>
      <c r="D16" s="11">
        <v>569000</v>
      </c>
      <c r="E16" s="11">
        <v>619000</v>
      </c>
      <c r="F16" s="11">
        <f>G16+H16</f>
        <v>463578</v>
      </c>
      <c r="G16" s="11">
        <v>0</v>
      </c>
      <c r="H16" s="11">
        <v>463578</v>
      </c>
      <c r="I16" s="11">
        <v>463578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173</v>
      </c>
      <c r="C17" s="10" t="s">
        <v>174</v>
      </c>
      <c r="D17" s="11">
        <f>D18</f>
        <v>25830</v>
      </c>
      <c r="E17" s="11">
        <f>E18</f>
        <v>25830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176</v>
      </c>
      <c r="C18" s="10" t="s">
        <v>177</v>
      </c>
      <c r="D18" s="11">
        <f>+D19</f>
        <v>25830</v>
      </c>
      <c r="E18" s="11">
        <f>+E19</f>
        <v>25830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235</v>
      </c>
      <c r="B19" s="10" t="s">
        <v>179</v>
      </c>
      <c r="C19" s="10" t="s">
        <v>180</v>
      </c>
      <c r="D19" s="11">
        <v>25830</v>
      </c>
      <c r="E19" s="11">
        <v>25830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209</v>
      </c>
      <c r="B20" s="10" t="s">
        <v>182</v>
      </c>
      <c r="C20" s="10" t="s">
        <v>183</v>
      </c>
      <c r="D20" s="11">
        <f>D21</f>
        <v>79800</v>
      </c>
      <c r="E20" s="11">
        <f>E21</f>
        <v>145400</v>
      </c>
      <c r="F20" s="11">
        <f>G20+H20</f>
        <v>145354</v>
      </c>
      <c r="G20" s="11">
        <f>G21</f>
        <v>0</v>
      </c>
      <c r="H20" s="11">
        <f>H21</f>
        <v>145354</v>
      </c>
      <c r="I20" s="11">
        <f>I21</f>
        <v>145354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79800</v>
      </c>
      <c r="E21" s="11">
        <f>E22</f>
        <v>145400</v>
      </c>
      <c r="F21" s="11">
        <f>G21+H21</f>
        <v>145354</v>
      </c>
      <c r="G21" s="11">
        <f>G22</f>
        <v>0</v>
      </c>
      <c r="H21" s="11">
        <f>H22</f>
        <v>145354</v>
      </c>
      <c r="I21" s="11">
        <f>I22</f>
        <v>145354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79800</v>
      </c>
      <c r="E22" s="11">
        <f>+E23</f>
        <v>145400</v>
      </c>
      <c r="F22" s="11">
        <f>G22+H22</f>
        <v>145354</v>
      </c>
      <c r="G22" s="11">
        <f>+G23</f>
        <v>0</v>
      </c>
      <c r="H22" s="11">
        <f>+H23</f>
        <v>145354</v>
      </c>
      <c r="I22" s="11">
        <f>+I23</f>
        <v>145354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216</v>
      </c>
      <c r="B23" s="10" t="s">
        <v>197</v>
      </c>
      <c r="C23" s="10" t="s">
        <v>198</v>
      </c>
      <c r="D23" s="11">
        <v>79800</v>
      </c>
      <c r="E23" s="11">
        <v>145400</v>
      </c>
      <c r="F23" s="11">
        <f>G23+H23</f>
        <v>145354</v>
      </c>
      <c r="G23" s="11">
        <v>0</v>
      </c>
      <c r="H23" s="11">
        <v>145354</v>
      </c>
      <c r="I23" s="11">
        <v>145354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2022-03-01T07:49:00Z</dcterms:created>
  <dcterms:modified xsi:type="dcterms:W3CDTF">2022-03-01T07:49:17Z</dcterms:modified>
</cp:coreProperties>
</file>