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BF9E655A-3838-4471-8761-1CC8FDA427C8}" xr6:coauthVersionLast="43" xr6:coauthVersionMax="43" xr10:uidLastSave="{00000000-0000-0000-0000-000000000000}"/>
  <bookViews>
    <workbookView xWindow="390" yWindow="390" windowWidth="15375" windowHeight="7875" xr2:uid="{1E10CAC3-0BE2-4E48-B8C0-3C8C783C1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F21" i="1"/>
  <c r="J21" i="1"/>
  <c r="D22" i="1"/>
  <c r="D21" i="1" s="1"/>
  <c r="E22" i="1"/>
  <c r="E21" i="1" s="1"/>
  <c r="F22" i="1"/>
  <c r="G22" i="1"/>
  <c r="G21" i="1" s="1"/>
  <c r="H22" i="1"/>
  <c r="H21" i="1" s="1"/>
  <c r="I22" i="1"/>
  <c r="K22" i="1" s="1"/>
  <c r="J22" i="1"/>
  <c r="L22" i="1"/>
  <c r="L21" i="1" s="1"/>
  <c r="K23" i="1"/>
  <c r="K24" i="1"/>
  <c r="F25" i="1"/>
  <c r="J25" i="1"/>
  <c r="D26" i="1"/>
  <c r="D25" i="1" s="1"/>
  <c r="E26" i="1"/>
  <c r="E25" i="1" s="1"/>
  <c r="F26" i="1"/>
  <c r="G26" i="1"/>
  <c r="G25" i="1" s="1"/>
  <c r="H26" i="1"/>
  <c r="H25" i="1" s="1"/>
  <c r="I26" i="1"/>
  <c r="K26" i="1" s="1"/>
  <c r="J26" i="1"/>
  <c r="L26" i="1"/>
  <c r="L25" i="1" s="1"/>
  <c r="K27" i="1"/>
  <c r="G28" i="1"/>
  <c r="D29" i="1"/>
  <c r="D28" i="1" s="1"/>
  <c r="E29" i="1"/>
  <c r="E28" i="1" s="1"/>
  <c r="F29" i="1"/>
  <c r="F28" i="1" s="1"/>
  <c r="G29" i="1"/>
  <c r="H29" i="1"/>
  <c r="H28" i="1" s="1"/>
  <c r="I29" i="1"/>
  <c r="I28" i="1" s="1"/>
  <c r="J29" i="1"/>
  <c r="K29" i="1" s="1"/>
  <c r="L29" i="1"/>
  <c r="L28" i="1" s="1"/>
  <c r="K30" i="1"/>
  <c r="K31" i="1"/>
  <c r="G32" i="1"/>
  <c r="D33" i="1"/>
  <c r="D32" i="1" s="1"/>
  <c r="E33" i="1"/>
  <c r="E32" i="1" s="1"/>
  <c r="F33" i="1"/>
  <c r="F32" i="1" s="1"/>
  <c r="G33" i="1"/>
  <c r="H33" i="1"/>
  <c r="H32" i="1" s="1"/>
  <c r="I33" i="1"/>
  <c r="I32" i="1" s="1"/>
  <c r="J33" i="1"/>
  <c r="K33" i="1" s="1"/>
  <c r="L33" i="1"/>
  <c r="L32" i="1" s="1"/>
  <c r="K34" i="1"/>
  <c r="D35" i="1"/>
  <c r="E35" i="1"/>
  <c r="F35" i="1"/>
  <c r="G35" i="1"/>
  <c r="H35" i="1"/>
  <c r="I35" i="1"/>
  <c r="J35" i="1"/>
  <c r="K35" i="1"/>
  <c r="L35" i="1"/>
  <c r="K36" i="1"/>
  <c r="D37" i="1"/>
  <c r="E37" i="1"/>
  <c r="F37" i="1"/>
  <c r="G37" i="1"/>
  <c r="H37" i="1"/>
  <c r="I37" i="1"/>
  <c r="K37" i="1" s="1"/>
  <c r="J37" i="1"/>
  <c r="L37" i="1"/>
  <c r="K38" i="1"/>
  <c r="G40" i="1"/>
  <c r="G39" i="1" s="1"/>
  <c r="D41" i="1"/>
  <c r="D40" i="1" s="1"/>
  <c r="D39" i="1" s="1"/>
  <c r="E41" i="1"/>
  <c r="E40" i="1" s="1"/>
  <c r="E39" i="1" s="1"/>
  <c r="F41" i="1"/>
  <c r="F40" i="1" s="1"/>
  <c r="F39" i="1" s="1"/>
  <c r="G41" i="1"/>
  <c r="H41" i="1"/>
  <c r="H40" i="1" s="1"/>
  <c r="H39" i="1" s="1"/>
  <c r="I41" i="1"/>
  <c r="K41" i="1" s="1"/>
  <c r="J41" i="1"/>
  <c r="J40" i="1" s="1"/>
  <c r="J39" i="1" s="1"/>
  <c r="L41" i="1"/>
  <c r="L40" i="1" s="1"/>
  <c r="L39" i="1" s="1"/>
  <c r="K42" i="1"/>
  <c r="K43" i="1"/>
  <c r="F45" i="1"/>
  <c r="F44" i="1" s="1"/>
  <c r="J45" i="1"/>
  <c r="J44" i="1" s="1"/>
  <c r="D46" i="1"/>
  <c r="D45" i="1" s="1"/>
  <c r="D44" i="1" s="1"/>
  <c r="E46" i="1"/>
  <c r="E45" i="1" s="1"/>
  <c r="E44" i="1" s="1"/>
  <c r="F46" i="1"/>
  <c r="G46" i="1"/>
  <c r="G45" i="1" s="1"/>
  <c r="G44" i="1" s="1"/>
  <c r="H46" i="1"/>
  <c r="H45" i="1" s="1"/>
  <c r="H44" i="1" s="1"/>
  <c r="I46" i="1"/>
  <c r="K46" i="1" s="1"/>
  <c r="J46" i="1"/>
  <c r="L46" i="1"/>
  <c r="L45" i="1" s="1"/>
  <c r="L44" i="1" s="1"/>
  <c r="K47" i="1"/>
  <c r="K48" i="1"/>
  <c r="K49" i="1"/>
  <c r="K50" i="1"/>
  <c r="K51" i="1"/>
  <c r="G20" i="1" l="1"/>
  <c r="F20" i="1"/>
  <c r="F12" i="1" s="1"/>
  <c r="L20" i="1"/>
  <c r="L12" i="1" s="1"/>
  <c r="E20" i="1"/>
  <c r="G12" i="1"/>
  <c r="K14" i="1"/>
  <c r="H20" i="1"/>
  <c r="H12" i="1" s="1"/>
  <c r="D20" i="1"/>
  <c r="D12" i="1" s="1"/>
  <c r="E12" i="1"/>
  <c r="I45" i="1"/>
  <c r="J32" i="1"/>
  <c r="K32" i="1" s="1"/>
  <c r="J28" i="1"/>
  <c r="K28" i="1" s="1"/>
  <c r="I25" i="1"/>
  <c r="K25" i="1" s="1"/>
  <c r="I21" i="1"/>
  <c r="I17" i="1"/>
  <c r="K17" i="1" s="1"/>
  <c r="I13" i="1"/>
  <c r="I40" i="1"/>
  <c r="J20" i="1" l="1"/>
  <c r="J12" i="1" s="1"/>
  <c r="K21" i="1"/>
  <c r="I20" i="1"/>
  <c r="K20" i="1" s="1"/>
  <c r="K45" i="1"/>
  <c r="I44" i="1"/>
  <c r="K44" i="1" s="1"/>
  <c r="K13" i="1"/>
  <c r="I39" i="1"/>
  <c r="K39" i="1" s="1"/>
  <c r="K40" i="1"/>
  <c r="I12" i="1" l="1"/>
  <c r="K12" i="1" s="1"/>
</calcChain>
</file>

<file path=xl/sharedStrings.xml><?xml version="1.0" encoding="utf-8"?>
<sst xmlns="http://schemas.openxmlformats.org/spreadsheetml/2006/main" count="143" uniqueCount="141">
  <si>
    <t>CENTRALIZAT</t>
  </si>
  <si>
    <t xml:space="preserve"> Anexa 13</t>
  </si>
  <si>
    <t>Cont de executie - Cheltuieli - Bugetul local</t>
  </si>
  <si>
    <t>Trimestrul: 4,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</si>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</sst>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DD78B-CB88-45D7-A9AC-5657A670A9C3}">
  <dimension ref="A1:T1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D13+D17+D20+D39+D44</f>
        <v>481907</v>
      </c>
      <c r="E12" s="11">
        <f>E13+E17+E20+E39+E44</f>
        <v>2634663</v>
      </c>
      <c r="F12" s="11">
        <f>F13+F17+F20+F39+F44</f>
        <v>4170799</v>
      </c>
      <c r="G12" s="11">
        <f>G13+G17+G20+G39+G44</f>
        <v>8622454</v>
      </c>
      <c r="H12" s="11">
        <f>H13+H17+H20+H39+H44</f>
        <v>8622454</v>
      </c>
      <c r="I12" s="11">
        <f>I13+I17+I20+I39+I44</f>
        <v>8269192</v>
      </c>
      <c r="J12" s="11">
        <f>J13+J17+J20+J39+J44</f>
        <v>7408797</v>
      </c>
      <c r="K12" s="11">
        <f>I12-J12</f>
        <v>860395</v>
      </c>
      <c r="L12" s="11">
        <f>L13+L17+L20+L39+L44</f>
        <v>5505233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1901000</v>
      </c>
      <c r="G13" s="11">
        <f>G14</f>
        <v>2109817</v>
      </c>
      <c r="H13" s="11">
        <f>H14</f>
        <v>2109817</v>
      </c>
      <c r="I13" s="11">
        <f>I14</f>
        <v>1930036</v>
      </c>
      <c r="J13" s="11">
        <f>J14</f>
        <v>1860191</v>
      </c>
      <c r="K13" s="11">
        <f>I13-J13</f>
        <v>69845</v>
      </c>
      <c r="L13" s="11">
        <f>L14</f>
        <v>1605527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1901000</v>
      </c>
      <c r="G14" s="11">
        <f>G15</f>
        <v>2109817</v>
      </c>
      <c r="H14" s="11">
        <f>H15</f>
        <v>2109817</v>
      </c>
      <c r="I14" s="11">
        <f>I15</f>
        <v>1930036</v>
      </c>
      <c r="J14" s="11">
        <f>J15</f>
        <v>1860191</v>
      </c>
      <c r="K14" s="11">
        <f>I14-J14</f>
        <v>69845</v>
      </c>
      <c r="L14" s="11">
        <f>L15</f>
        <v>1605527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1901000</v>
      </c>
      <c r="G15" s="11">
        <f>G16</f>
        <v>2109817</v>
      </c>
      <c r="H15" s="11">
        <f>H16</f>
        <v>2109817</v>
      </c>
      <c r="I15" s="11">
        <f>I16</f>
        <v>1930036</v>
      </c>
      <c r="J15" s="11">
        <f>J16</f>
        <v>1860191</v>
      </c>
      <c r="K15" s="11">
        <f>I15-J15</f>
        <v>69845</v>
      </c>
      <c r="L15" s="11">
        <f>L16</f>
        <v>1605527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1901000</v>
      </c>
      <c r="G16" s="11">
        <v>2109817</v>
      </c>
      <c r="H16" s="11">
        <v>2109817</v>
      </c>
      <c r="I16" s="11">
        <v>1930036</v>
      </c>
      <c r="J16" s="11">
        <v>1860191</v>
      </c>
      <c r="K16" s="11">
        <f>I16-J16</f>
        <v>69845</v>
      </c>
      <c r="L16" s="11">
        <v>1605527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59892</v>
      </c>
      <c r="G17" s="11">
        <f>+G18</f>
        <v>103407</v>
      </c>
      <c r="H17" s="11">
        <f>+H18</f>
        <v>103407</v>
      </c>
      <c r="I17" s="11">
        <f>+I18</f>
        <v>103407</v>
      </c>
      <c r="J17" s="11">
        <f>+J18</f>
        <v>98349</v>
      </c>
      <c r="K17" s="11">
        <f>I17-J17</f>
        <v>5058</v>
      </c>
      <c r="L17" s="11">
        <f>+L18</f>
        <v>97012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59892</v>
      </c>
      <c r="G18" s="11">
        <f>+G19</f>
        <v>103407</v>
      </c>
      <c r="H18" s="11">
        <f>+H19</f>
        <v>103407</v>
      </c>
      <c r="I18" s="11">
        <f>+I19</f>
        <v>103407</v>
      </c>
      <c r="J18" s="11">
        <f>+J19</f>
        <v>98349</v>
      </c>
      <c r="K18" s="11">
        <f>I18-J18</f>
        <v>5058</v>
      </c>
      <c r="L18" s="11">
        <f>+L19</f>
        <v>97012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59892</v>
      </c>
      <c r="G19" s="11">
        <v>103407</v>
      </c>
      <c r="H19" s="11">
        <v>103407</v>
      </c>
      <c r="I19" s="11">
        <v>103407</v>
      </c>
      <c r="J19" s="11">
        <v>98349</v>
      </c>
      <c r="K19" s="11">
        <f>I19-J19</f>
        <v>5058</v>
      </c>
      <c r="L19" s="11">
        <v>97012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D21+D25+D28+D32</f>
        <v>249000</v>
      </c>
      <c r="E20" s="11">
        <f>E21+E25+E28+E32</f>
        <v>1163436</v>
      </c>
      <c r="F20" s="11">
        <f>F21+F25+F28+F32</f>
        <v>1477000</v>
      </c>
      <c r="G20" s="11">
        <f>G21+G25+G28+G32</f>
        <v>3042521</v>
      </c>
      <c r="H20" s="11">
        <f>H21+H25+H28+H32</f>
        <v>3042521</v>
      </c>
      <c r="I20" s="11">
        <f>I21+I25+I28+I32</f>
        <v>2869040</v>
      </c>
      <c r="J20" s="11">
        <f>J21+J25+J28+J32</f>
        <v>2358016</v>
      </c>
      <c r="K20" s="11">
        <f>I20-J20</f>
        <v>511024</v>
      </c>
      <c r="L20" s="11">
        <f>L21+L25+L28+L32</f>
        <v>1863305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+D22+D24</f>
        <v>249000</v>
      </c>
      <c r="E21" s="11">
        <f>+E22+E24</f>
        <v>1138436</v>
      </c>
      <c r="F21" s="11">
        <f>+F22+F24</f>
        <v>469000</v>
      </c>
      <c r="G21" s="11">
        <f>+G22+G24</f>
        <v>1476436</v>
      </c>
      <c r="H21" s="11">
        <f>+H22+H24</f>
        <v>1476436</v>
      </c>
      <c r="I21" s="11">
        <f>+I22+I24</f>
        <v>1475619</v>
      </c>
      <c r="J21" s="11">
        <f>+J22+J24</f>
        <v>1044934</v>
      </c>
      <c r="K21" s="11">
        <f>I21-J21</f>
        <v>430685</v>
      </c>
      <c r="L21" s="11">
        <f>+L22+L24</f>
        <v>562507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249000</v>
      </c>
      <c r="E22" s="11">
        <f>E23</f>
        <v>1138436</v>
      </c>
      <c r="F22" s="11">
        <f>F23</f>
        <v>429000</v>
      </c>
      <c r="G22" s="11">
        <f>G23</f>
        <v>1384436</v>
      </c>
      <c r="H22" s="11">
        <f>H23</f>
        <v>1384436</v>
      </c>
      <c r="I22" s="11">
        <f>I23</f>
        <v>1384436</v>
      </c>
      <c r="J22" s="11">
        <f>J23</f>
        <v>965850</v>
      </c>
      <c r="K22" s="11">
        <f>I22-J22</f>
        <v>418586</v>
      </c>
      <c r="L22" s="11">
        <f>L23</f>
        <v>477834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249000</v>
      </c>
      <c r="E23" s="11">
        <v>1138436</v>
      </c>
      <c r="F23" s="11">
        <v>429000</v>
      </c>
      <c r="G23" s="11">
        <v>1384436</v>
      </c>
      <c r="H23" s="11">
        <v>1384436</v>
      </c>
      <c r="I23" s="11">
        <v>1384436</v>
      </c>
      <c r="J23" s="11">
        <v>965850</v>
      </c>
      <c r="K23" s="11">
        <f>I23-J23</f>
        <v>418586</v>
      </c>
      <c r="L23" s="11">
        <v>477834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40000</v>
      </c>
      <c r="G24" s="11">
        <v>92000</v>
      </c>
      <c r="H24" s="11">
        <v>92000</v>
      </c>
      <c r="I24" s="11">
        <v>91183</v>
      </c>
      <c r="J24" s="11">
        <v>79084</v>
      </c>
      <c r="K24" s="11">
        <f>I24-J24</f>
        <v>12099</v>
      </c>
      <c r="L24" s="11">
        <v>84673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116000</v>
      </c>
      <c r="G25" s="11">
        <f>+G26</f>
        <v>125000</v>
      </c>
      <c r="H25" s="11">
        <f>+H26</f>
        <v>125000</v>
      </c>
      <c r="I25" s="11">
        <f>+I26</f>
        <v>117064</v>
      </c>
      <c r="J25" s="11">
        <f>+J26</f>
        <v>117064</v>
      </c>
      <c r="K25" s="11">
        <f>I25-J25</f>
        <v>0</v>
      </c>
      <c r="L25" s="11">
        <f>+L26</f>
        <v>101746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116000</v>
      </c>
      <c r="G26" s="11">
        <f>G27</f>
        <v>125000</v>
      </c>
      <c r="H26" s="11">
        <f>H27</f>
        <v>125000</v>
      </c>
      <c r="I26" s="11">
        <f>I27</f>
        <v>117064</v>
      </c>
      <c r="J26" s="11">
        <f>J27</f>
        <v>117064</v>
      </c>
      <c r="K26" s="11">
        <f>I26-J26</f>
        <v>0</v>
      </c>
      <c r="L26" s="11">
        <f>L27</f>
        <v>101746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116000</v>
      </c>
      <c r="G27" s="11">
        <v>125000</v>
      </c>
      <c r="H27" s="11">
        <v>125000</v>
      </c>
      <c r="I27" s="11">
        <v>117064</v>
      </c>
      <c r="J27" s="11">
        <v>117064</v>
      </c>
      <c r="K27" s="11">
        <f>I27-J27</f>
        <v>0</v>
      </c>
      <c r="L27" s="11">
        <v>101746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25000</v>
      </c>
      <c r="F28" s="11">
        <f>F29</f>
        <v>97000</v>
      </c>
      <c r="G28" s="11">
        <f>G29</f>
        <v>122000</v>
      </c>
      <c r="H28" s="11">
        <f>H29</f>
        <v>122000</v>
      </c>
      <c r="I28" s="11">
        <f>I29</f>
        <v>119424</v>
      </c>
      <c r="J28" s="11">
        <f>J29</f>
        <v>115956</v>
      </c>
      <c r="K28" s="11">
        <f>I28-J28</f>
        <v>3468</v>
      </c>
      <c r="L28" s="11">
        <f>L29</f>
        <v>100282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D30+D31</f>
        <v>0</v>
      </c>
      <c r="E29" s="11">
        <f>E30+E31</f>
        <v>25000</v>
      </c>
      <c r="F29" s="11">
        <f>F30+F31</f>
        <v>97000</v>
      </c>
      <c r="G29" s="11">
        <f>G30+G31</f>
        <v>122000</v>
      </c>
      <c r="H29" s="11">
        <f>H30+H31</f>
        <v>122000</v>
      </c>
      <c r="I29" s="11">
        <f>I30+I31</f>
        <v>119424</v>
      </c>
      <c r="J29" s="11">
        <f>J30+J31</f>
        <v>115956</v>
      </c>
      <c r="K29" s="11">
        <f>I29-J29</f>
        <v>3468</v>
      </c>
      <c r="L29" s="11">
        <f>L30+L31</f>
        <v>100282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25000</v>
      </c>
      <c r="F30" s="11">
        <v>97000</v>
      </c>
      <c r="G30" s="11">
        <v>122000</v>
      </c>
      <c r="H30" s="11">
        <v>122000</v>
      </c>
      <c r="I30" s="11">
        <v>119424</v>
      </c>
      <c r="J30" s="11">
        <v>115956</v>
      </c>
      <c r="K30" s="11">
        <f>I30-J30</f>
        <v>3468</v>
      </c>
      <c r="L30" s="11">
        <v>90475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f>I31-J31</f>
        <v>0</v>
      </c>
      <c r="L31" s="11">
        <v>9807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+D33+D35+D37</f>
        <v>0</v>
      </c>
      <c r="E32" s="11">
        <f>+E33+E35+E37</f>
        <v>0</v>
      </c>
      <c r="F32" s="11">
        <f>+F33+F35+F37</f>
        <v>795000</v>
      </c>
      <c r="G32" s="11">
        <f>+G33+G35+G37</f>
        <v>1319085</v>
      </c>
      <c r="H32" s="11">
        <f>+H33+H35+H37</f>
        <v>1319085</v>
      </c>
      <c r="I32" s="11">
        <f>+I33+I35+I37</f>
        <v>1156933</v>
      </c>
      <c r="J32" s="11">
        <f>+J33+J35+J37</f>
        <v>1080062</v>
      </c>
      <c r="K32" s="11">
        <f>I32-J32</f>
        <v>76871</v>
      </c>
      <c r="L32" s="11">
        <f>+L33+L35+L37</f>
        <v>1098770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712000</v>
      </c>
      <c r="G33" s="11">
        <f>G34</f>
        <v>1113000</v>
      </c>
      <c r="H33" s="11">
        <f>H34</f>
        <v>1113000</v>
      </c>
      <c r="I33" s="11">
        <f>I34</f>
        <v>952409</v>
      </c>
      <c r="J33" s="11">
        <f>J34</f>
        <v>920862</v>
      </c>
      <c r="K33" s="11">
        <f>I33-J33</f>
        <v>31547</v>
      </c>
      <c r="L33" s="11">
        <f>L34</f>
        <v>927880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712000</v>
      </c>
      <c r="G34" s="11">
        <v>1113000</v>
      </c>
      <c r="H34" s="11">
        <v>1113000</v>
      </c>
      <c r="I34" s="11">
        <v>952409</v>
      </c>
      <c r="J34" s="11">
        <v>920862</v>
      </c>
      <c r="K34" s="11">
        <f>I34-J34</f>
        <v>31547</v>
      </c>
      <c r="L34" s="11">
        <v>927880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83000</v>
      </c>
      <c r="G35" s="11">
        <f>G36</f>
        <v>100085</v>
      </c>
      <c r="H35" s="11">
        <f>H36</f>
        <v>100085</v>
      </c>
      <c r="I35" s="11">
        <f>I36</f>
        <v>100085</v>
      </c>
      <c r="J35" s="11">
        <f>J36</f>
        <v>54761</v>
      </c>
      <c r="K35" s="11">
        <f>I35-J35</f>
        <v>45324</v>
      </c>
      <c r="L35" s="11">
        <f>L36</f>
        <v>54761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83000</v>
      </c>
      <c r="G36" s="11">
        <v>100085</v>
      </c>
      <c r="H36" s="11">
        <v>100085</v>
      </c>
      <c r="I36" s="11">
        <v>100085</v>
      </c>
      <c r="J36" s="11">
        <v>54761</v>
      </c>
      <c r="K36" s="11">
        <f>I36-J36</f>
        <v>45324</v>
      </c>
      <c r="L36" s="11">
        <v>54761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0</v>
      </c>
      <c r="G37" s="11">
        <f>G38</f>
        <v>106000</v>
      </c>
      <c r="H37" s="11">
        <f>H38</f>
        <v>106000</v>
      </c>
      <c r="I37" s="11">
        <f>I38</f>
        <v>104439</v>
      </c>
      <c r="J37" s="11">
        <f>J38</f>
        <v>104439</v>
      </c>
      <c r="K37" s="11">
        <f>I37-J37</f>
        <v>0</v>
      </c>
      <c r="L37" s="11">
        <f>L38</f>
        <v>116129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106000</v>
      </c>
      <c r="H38" s="11">
        <v>106000</v>
      </c>
      <c r="I38" s="11">
        <v>104439</v>
      </c>
      <c r="J38" s="11">
        <v>104439</v>
      </c>
      <c r="K38" s="11">
        <f>I38-J38</f>
        <v>0</v>
      </c>
      <c r="L38" s="11">
        <v>116129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D40</f>
        <v>221907</v>
      </c>
      <c r="E39" s="11">
        <f>E40</f>
        <v>649227</v>
      </c>
      <c r="F39" s="11">
        <f>F40</f>
        <v>471907</v>
      </c>
      <c r="G39" s="11">
        <f>G40</f>
        <v>1414454</v>
      </c>
      <c r="H39" s="11">
        <f>H40</f>
        <v>1414454</v>
      </c>
      <c r="I39" s="11">
        <f>I40</f>
        <v>1414454</v>
      </c>
      <c r="J39" s="11">
        <f>J40</f>
        <v>1265708</v>
      </c>
      <c r="K39" s="11">
        <f>I39-J39</f>
        <v>148746</v>
      </c>
      <c r="L39" s="11">
        <f>L40</f>
        <v>608133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+D41+D43</f>
        <v>221907</v>
      </c>
      <c r="E40" s="11">
        <f>+E41+E43</f>
        <v>649227</v>
      </c>
      <c r="F40" s="11">
        <f>+F41+F43</f>
        <v>471907</v>
      </c>
      <c r="G40" s="11">
        <f>+G41+G43</f>
        <v>1414454</v>
      </c>
      <c r="H40" s="11">
        <f>+H41+H43</f>
        <v>1414454</v>
      </c>
      <c r="I40" s="11">
        <f>+I41+I43</f>
        <v>1414454</v>
      </c>
      <c r="J40" s="11">
        <f>+J41+J43</f>
        <v>1265708</v>
      </c>
      <c r="K40" s="11">
        <f>I40-J40</f>
        <v>148746</v>
      </c>
      <c r="L40" s="11">
        <f>+L41+L43</f>
        <v>608133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0</v>
      </c>
      <c r="G41" s="11">
        <f>G42</f>
        <v>0</v>
      </c>
      <c r="H41" s="11">
        <f>H42</f>
        <v>0</v>
      </c>
      <c r="I41" s="11">
        <f>I42</f>
        <v>0</v>
      </c>
      <c r="J41" s="11">
        <f>J42</f>
        <v>0</v>
      </c>
      <c r="K41" s="11">
        <f>I41-J41</f>
        <v>0</v>
      </c>
      <c r="L41" s="11">
        <f>L42</f>
        <v>1620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1620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v>221907</v>
      </c>
      <c r="E43" s="11">
        <v>649227</v>
      </c>
      <c r="F43" s="11">
        <v>471907</v>
      </c>
      <c r="G43" s="11">
        <v>1414454</v>
      </c>
      <c r="H43" s="11">
        <v>1414454</v>
      </c>
      <c r="I43" s="11">
        <v>1414454</v>
      </c>
      <c r="J43" s="11">
        <v>1265708</v>
      </c>
      <c r="K43" s="11">
        <f>I43-J43</f>
        <v>148746</v>
      </c>
      <c r="L43" s="11">
        <v>606513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</f>
        <v>11000</v>
      </c>
      <c r="E44" s="11">
        <f>+E45</f>
        <v>822000</v>
      </c>
      <c r="F44" s="11">
        <f>+F45</f>
        <v>261000</v>
      </c>
      <c r="G44" s="11">
        <f>+G45</f>
        <v>1952255</v>
      </c>
      <c r="H44" s="11">
        <f>+H45</f>
        <v>1952255</v>
      </c>
      <c r="I44" s="11">
        <f>+I45</f>
        <v>1952255</v>
      </c>
      <c r="J44" s="11">
        <f>+J45</f>
        <v>1826533</v>
      </c>
      <c r="K44" s="11">
        <f>I44-J44</f>
        <v>125722</v>
      </c>
      <c r="L44" s="11">
        <f>+L45</f>
        <v>1331256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11000</v>
      </c>
      <c r="E45" s="11">
        <f>E46</f>
        <v>822000</v>
      </c>
      <c r="F45" s="11">
        <f>F46</f>
        <v>261000</v>
      </c>
      <c r="G45" s="11">
        <f>G46</f>
        <v>1952255</v>
      </c>
      <c r="H45" s="11">
        <f>H46</f>
        <v>1952255</v>
      </c>
      <c r="I45" s="11">
        <f>I46</f>
        <v>1952255</v>
      </c>
      <c r="J45" s="11">
        <f>J46</f>
        <v>1826533</v>
      </c>
      <c r="K45" s="11">
        <f>I45-J45</f>
        <v>125722</v>
      </c>
      <c r="L45" s="11">
        <f>L46</f>
        <v>1331256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11000</v>
      </c>
      <c r="E46" s="11">
        <f>E47</f>
        <v>822000</v>
      </c>
      <c r="F46" s="11">
        <f>F47</f>
        <v>261000</v>
      </c>
      <c r="G46" s="11">
        <f>G47</f>
        <v>1952255</v>
      </c>
      <c r="H46" s="11">
        <f>H47</f>
        <v>1952255</v>
      </c>
      <c r="I46" s="11">
        <f>I47</f>
        <v>1952255</v>
      </c>
      <c r="J46" s="11">
        <f>J47</f>
        <v>1826533</v>
      </c>
      <c r="K46" s="11">
        <f>I46-J46</f>
        <v>125722</v>
      </c>
      <c r="L46" s="11">
        <f>L47</f>
        <v>1331256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11000</v>
      </c>
      <c r="E47" s="11">
        <v>822000</v>
      </c>
      <c r="F47" s="11">
        <v>261000</v>
      </c>
      <c r="G47" s="11">
        <v>1952255</v>
      </c>
      <c r="H47" s="11">
        <v>1952255</v>
      </c>
      <c r="I47" s="11">
        <v>1952255</v>
      </c>
      <c r="J47" s="11">
        <v>1826533</v>
      </c>
      <c r="K47" s="11">
        <f>I47-J47</f>
        <v>125722</v>
      </c>
      <c r="L47" s="11">
        <v>1331256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-216607</v>
      </c>
      <c r="G48" s="11">
        <v>-216203</v>
      </c>
      <c r="H48" s="11">
        <v>0</v>
      </c>
      <c r="I48" s="11">
        <v>0</v>
      </c>
      <c r="J48" s="11">
        <v>-190373</v>
      </c>
      <c r="K48" s="11">
        <f>I48-J48</f>
        <v>190373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280</v>
      </c>
      <c r="K49" s="11">
        <f>I49-J49</f>
        <v>-280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-216607</v>
      </c>
      <c r="G50" s="11">
        <v>-216203</v>
      </c>
      <c r="H50" s="11">
        <v>0</v>
      </c>
      <c r="I50" s="11">
        <v>0</v>
      </c>
      <c r="J50" s="11">
        <v>-190373</v>
      </c>
      <c r="K50" s="11">
        <f>I50-J50</f>
        <v>190373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-216607</v>
      </c>
      <c r="G51" s="11">
        <v>-216203</v>
      </c>
      <c r="H51" s="11">
        <v>0</v>
      </c>
      <c r="I51" s="11">
        <v>0</v>
      </c>
      <c r="J51" s="11">
        <v>-190653</v>
      </c>
      <c r="K51" s="11">
        <f>I51-J51</f>
        <v>190653</v>
      </c>
      <c r="L51" s="11">
        <v>0</v>
      </c>
    </row>
    <row r="52" spans="1:12" s="6" customFormat="1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25">
      <c r="A53" s="13" t="s">
        <v>138</v>
      </c>
      <c r="B53" s="13"/>
      <c r="C53" s="13"/>
      <c r="D53" s="13"/>
      <c r="E53" s="13"/>
      <c r="F53" s="13"/>
      <c r="G53" s="13"/>
      <c r="H53" s="13"/>
      <c r="I53" s="13" t="s">
        <v>140</v>
      </c>
      <c r="J53" s="13"/>
      <c r="K53" s="13"/>
      <c r="L53" s="13"/>
    </row>
    <row r="54" spans="1:12" x14ac:dyDescent="0.25">
      <c r="A54" s="3" t="s">
        <v>139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105" spans="1:20" x14ac:dyDescent="0.25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4">
    <mergeCell ref="K6:K10"/>
    <mergeCell ref="L6:L10"/>
    <mergeCell ref="A53:D53"/>
    <mergeCell ref="A54:D54"/>
    <mergeCell ref="E53:H53"/>
    <mergeCell ref="E54:H54"/>
    <mergeCell ref="I53:L53"/>
    <mergeCell ref="I54:L5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2021-03-02T08:41:50Z</dcterms:created>
  <dcterms:modified xsi:type="dcterms:W3CDTF">2021-03-02T08:41:54Z</dcterms:modified>
</cp:coreProperties>
</file>