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F38" i="1"/>
  <c r="F42" i="1" s="1"/>
  <c r="E50" i="1"/>
  <c r="F50" i="1"/>
  <c r="E69" i="1"/>
  <c r="E70" i="1" s="1"/>
  <c r="F69" i="1"/>
  <c r="F70" i="1" s="1"/>
  <c r="E78" i="1"/>
  <c r="F78" i="1"/>
  <c r="F43" i="1" l="1"/>
  <c r="F71" i="1" s="1"/>
  <c r="E43" i="1"/>
  <c r="E71" i="1" s="1"/>
</calcChain>
</file>

<file path=xl/sharedStrings.xml><?xml version="1.0" encoding="utf-8"?>
<sst xmlns="http://schemas.openxmlformats.org/spreadsheetml/2006/main" count="306" uniqueCount="189">
  <si>
    <t>CENTRALIZAT</t>
  </si>
  <si>
    <t xml:space="preserve"> </t>
  </si>
  <si>
    <t>Bilant</t>
  </si>
  <si>
    <t>Trimestrul: 4,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</si>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</sst>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33909</v>
      </c>
      <c r="F8" s="10">
        <v>14645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423179</v>
      </c>
      <c r="F9" s="10">
        <v>275760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22558243</v>
      </c>
      <c r="F10" s="10">
        <v>25117226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237872</v>
      </c>
      <c r="F12" s="10">
        <v>237872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237872</v>
      </c>
      <c r="F13" s="10">
        <v>237872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23253203</v>
      </c>
      <c r="F16" s="10">
        <f>F8+F9+F10+F11+F12+F14</f>
        <v>25645503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566443</v>
      </c>
      <c r="F18" s="10">
        <v>592155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265581</v>
      </c>
      <c r="F20" s="10">
        <v>249963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963005</v>
      </c>
      <c r="F24" s="10">
        <v>731051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963005</v>
      </c>
      <c r="F25" s="10">
        <v>731051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234542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1228586</v>
      </c>
      <c r="F29" s="10">
        <f>F20+F24+F26+F28</f>
        <v>1215556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21618</v>
      </c>
      <c r="F32" s="10">
        <v>216202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10000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927</v>
      </c>
      <c r="F35" s="10">
        <v>2179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32545</v>
      </c>
      <c r="F38" s="10">
        <f>F32+F33+F35+F36</f>
        <v>218381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1827574</v>
      </c>
      <c r="F42" s="10">
        <f>F18+F29+F30+F38+F39+F40+F41</f>
        <v>2026092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25080777</v>
      </c>
      <c r="F43" s="10">
        <f>F16+F42</f>
        <v>27671595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49223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49223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1907445</v>
      </c>
      <c r="F52" s="10">
        <v>168485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1601450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305851</v>
      </c>
      <c r="F54" s="10">
        <v>168485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118682</v>
      </c>
      <c r="F56" s="10">
        <v>75529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103183</v>
      </c>
      <c r="F58" s="10">
        <v>65454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47573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164626</v>
      </c>
      <c r="F64" s="10">
        <v>102005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2238326</v>
      </c>
      <c r="F69" s="10">
        <f>F52+F56+F60+F62+F63+F64+F65+F67+F68</f>
        <v>346019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2287549</v>
      </c>
      <c r="F70" s="10">
        <f>F50+F69</f>
        <v>346019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22793228</v>
      </c>
      <c r="F71" s="10">
        <f>F43-F70</f>
        <v>27325576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7577313</v>
      </c>
      <c r="F73" s="10">
        <v>7653312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12697904</v>
      </c>
      <c r="F74" s="10">
        <v>17358344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2518011</v>
      </c>
      <c r="F76" s="10">
        <v>2313920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22793228</v>
      </c>
      <c r="F78" s="10">
        <f>F73+F74-F75+F76-F77</f>
        <v>27325576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188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2020-02-10T07:32:24Z</dcterms:created>
  <dcterms:modified xsi:type="dcterms:W3CDTF">2020-02-10T07:32:35Z</dcterms:modified>
</cp:coreProperties>
</file>