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Coroiesti\"/>
    </mc:Choice>
  </mc:AlternateContent>
  <xr:revisionPtr revIDLastSave="0" documentId="8_{DA165951-A97D-42A6-9DD8-599A66BC9F50}" xr6:coauthVersionLast="43" xr6:coauthVersionMax="43" xr10:uidLastSave="{00000000-0000-0000-0000-000000000000}"/>
  <bookViews>
    <workbookView xWindow="2775" yWindow="2715" windowWidth="15375" windowHeight="7875" xr2:uid="{445EDD60-5B76-4FB1-B686-18366D888E0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H19" i="1"/>
  <c r="L19" i="1"/>
  <c r="D20" i="1"/>
  <c r="E20" i="1"/>
  <c r="E19" i="1" s="1"/>
  <c r="F20" i="1"/>
  <c r="F19" i="1" s="1"/>
  <c r="G20" i="1"/>
  <c r="G19" i="1" s="1"/>
  <c r="H20" i="1"/>
  <c r="I20" i="1"/>
  <c r="I19" i="1" s="1"/>
  <c r="J20" i="1"/>
  <c r="J19" i="1" s="1"/>
  <c r="K20" i="1"/>
  <c r="L20" i="1"/>
  <c r="K21" i="1"/>
  <c r="D23" i="1"/>
  <c r="F23" i="1"/>
  <c r="H23" i="1"/>
  <c r="J23" i="1"/>
  <c r="L23" i="1"/>
  <c r="D24" i="1"/>
  <c r="E24" i="1"/>
  <c r="E23" i="1" s="1"/>
  <c r="E22" i="1" s="1"/>
  <c r="F24" i="1"/>
  <c r="G24" i="1"/>
  <c r="G23" i="1" s="1"/>
  <c r="H24" i="1"/>
  <c r="I24" i="1"/>
  <c r="I23" i="1" s="1"/>
  <c r="J24" i="1"/>
  <c r="K24" i="1"/>
  <c r="L24" i="1"/>
  <c r="K25" i="1"/>
  <c r="K26" i="1"/>
  <c r="D27" i="1"/>
  <c r="F27" i="1"/>
  <c r="H27" i="1"/>
  <c r="J27" i="1"/>
  <c r="L27" i="1"/>
  <c r="D28" i="1"/>
  <c r="E28" i="1"/>
  <c r="E27" i="1" s="1"/>
  <c r="F28" i="1"/>
  <c r="G28" i="1"/>
  <c r="G27" i="1" s="1"/>
  <c r="H28" i="1"/>
  <c r="I28" i="1"/>
  <c r="I27" i="1" s="1"/>
  <c r="K27" i="1" s="1"/>
  <c r="J28" i="1"/>
  <c r="K28" i="1"/>
  <c r="L28" i="1"/>
  <c r="K29" i="1"/>
  <c r="E30" i="1"/>
  <c r="G30" i="1"/>
  <c r="I30" i="1"/>
  <c r="D31" i="1"/>
  <c r="D30" i="1" s="1"/>
  <c r="E31" i="1"/>
  <c r="F31" i="1"/>
  <c r="F30" i="1" s="1"/>
  <c r="G31" i="1"/>
  <c r="H31" i="1"/>
  <c r="H30" i="1" s="1"/>
  <c r="I31" i="1"/>
  <c r="K31" i="1" s="1"/>
  <c r="J31" i="1"/>
  <c r="J30" i="1" s="1"/>
  <c r="L31" i="1"/>
  <c r="L30" i="1" s="1"/>
  <c r="K32" i="1"/>
  <c r="D33" i="1"/>
  <c r="F33" i="1"/>
  <c r="H33" i="1"/>
  <c r="J33" i="1"/>
  <c r="L33" i="1"/>
  <c r="D34" i="1"/>
  <c r="E34" i="1"/>
  <c r="E33" i="1" s="1"/>
  <c r="F34" i="1"/>
  <c r="G34" i="1"/>
  <c r="G33" i="1" s="1"/>
  <c r="H34" i="1"/>
  <c r="I34" i="1"/>
  <c r="K34" i="1" s="1"/>
  <c r="J34" i="1"/>
  <c r="L34" i="1"/>
  <c r="K35" i="1"/>
  <c r="D36" i="1"/>
  <c r="E36" i="1"/>
  <c r="F36" i="1"/>
  <c r="G36" i="1"/>
  <c r="H36" i="1"/>
  <c r="I36" i="1"/>
  <c r="J36" i="1"/>
  <c r="K36" i="1"/>
  <c r="L36" i="1"/>
  <c r="K37" i="1"/>
  <c r="D39" i="1"/>
  <c r="D38" i="1" s="1"/>
  <c r="F39" i="1"/>
  <c r="F38" i="1" s="1"/>
  <c r="H39" i="1"/>
  <c r="H38" i="1" s="1"/>
  <c r="J39" i="1"/>
  <c r="J38" i="1" s="1"/>
  <c r="L39" i="1"/>
  <c r="L38" i="1" s="1"/>
  <c r="D40" i="1"/>
  <c r="E40" i="1"/>
  <c r="E39" i="1" s="1"/>
  <c r="E38" i="1" s="1"/>
  <c r="F40" i="1"/>
  <c r="G40" i="1"/>
  <c r="G39" i="1" s="1"/>
  <c r="G38" i="1" s="1"/>
  <c r="H40" i="1"/>
  <c r="I40" i="1"/>
  <c r="I39" i="1" s="1"/>
  <c r="J40" i="1"/>
  <c r="K40" i="1"/>
  <c r="L40" i="1"/>
  <c r="K41" i="1"/>
  <c r="K42" i="1"/>
  <c r="E44" i="1"/>
  <c r="E43" i="1" s="1"/>
  <c r="G44" i="1"/>
  <c r="G43" i="1" s="1"/>
  <c r="I44" i="1"/>
  <c r="I43" i="1" s="1"/>
  <c r="D45" i="1"/>
  <c r="D44" i="1" s="1"/>
  <c r="D43" i="1" s="1"/>
  <c r="E45" i="1"/>
  <c r="F45" i="1"/>
  <c r="F44" i="1" s="1"/>
  <c r="F43" i="1" s="1"/>
  <c r="G45" i="1"/>
  <c r="H45" i="1"/>
  <c r="H44" i="1" s="1"/>
  <c r="H43" i="1" s="1"/>
  <c r="I45" i="1"/>
  <c r="J45" i="1"/>
  <c r="K45" i="1" s="1"/>
  <c r="L45" i="1"/>
  <c r="L44" i="1" s="1"/>
  <c r="L43" i="1" s="1"/>
  <c r="K46" i="1"/>
  <c r="K47" i="1"/>
  <c r="K48" i="1"/>
  <c r="K49" i="1"/>
  <c r="K50" i="1"/>
  <c r="H22" i="1" l="1"/>
  <c r="I38" i="1"/>
  <c r="K38" i="1" s="1"/>
  <c r="K39" i="1"/>
  <c r="K30" i="1"/>
  <c r="F22" i="1"/>
  <c r="H12" i="1"/>
  <c r="D12" i="1"/>
  <c r="K23" i="1"/>
  <c r="G22" i="1"/>
  <c r="L22" i="1"/>
  <c r="L12" i="1" s="1"/>
  <c r="D22" i="1"/>
  <c r="G12" i="1"/>
  <c r="K14" i="1"/>
  <c r="J22" i="1"/>
  <c r="K19" i="1"/>
  <c r="F12" i="1"/>
  <c r="E12" i="1"/>
  <c r="J44" i="1"/>
  <c r="I33" i="1"/>
  <c r="K33" i="1" s="1"/>
  <c r="I13" i="1"/>
  <c r="K13" i="1" l="1"/>
  <c r="J43" i="1"/>
  <c r="K44" i="1"/>
  <c r="I22" i="1"/>
  <c r="K22" i="1" s="1"/>
  <c r="K43" i="1" l="1"/>
  <c r="J12" i="1"/>
  <c r="I12" i="1"/>
  <c r="K12" i="1" s="1"/>
</calcChain>
</file>

<file path=xl/sharedStrings.xml><?xml version="1.0" encoding="utf-8"?>
<sst xmlns="http://schemas.openxmlformats.org/spreadsheetml/2006/main" count="140" uniqueCount="138">
  <si>
    <t>CENTRALIZAT</t>
  </si>
  <si>
    <t xml:space="preserve"> Anexa 13</t>
  </si>
  <si>
    <t>Cont de executie - Cheltuieli - Bugetul local</t>
  </si>
  <si>
    <t>Trimestrul: 2,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</si>
  <si>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</si>
  <si>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</si>
  <si>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</si>
  <si>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</si>
  <si>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</si>
  <si>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</si>
  <si>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</si>
  <si>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</si>
  <si>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</si>
  <si>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</si>
  <si>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</si>
  <si>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</si>
  <si>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</si>
  <si>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</si>
  <si>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</si>
  <si>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</si>
  <si>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</si>
  <si>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</si>
  <si>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</si>
  <si>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</si>
  <si>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</si>
  <si>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</si>
  <si>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</si>
  <si>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</si>
  <si>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</si>
  <si>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</si>
  <si>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</si>
  <si>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</si>
  <si>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</si>
  <si>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</si>
  <si>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</si>
  <si>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</si>
  <si>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</si>
  <si>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</si>
  <si>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</si>
  <si>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</si>
  <si>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</si>
  <si>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</si>
  <si>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</si>
  <si>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</si>
  <si>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</si>
  <si>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</si>
  <si>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</si>
  <si>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</si>
  <si>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</si>
  <si>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</si>
  <si>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</si>
  <si>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</si>
  <si>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</si>
  <si>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</si>
  <si>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</si>
  <si>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</si>
  <si>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</si>
  <si>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</si>
  <si>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</si>
  <si>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</si>
  <si>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</si>
  <si>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</si>
  <si>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</si>
  <si>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</si>
  <si>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</si>
  <si>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</si>
  <si>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</si>
  <si>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</si>
  <si>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</si>
  <si>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</si>
  <si>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</si>
  <si>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</si>
  <si>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</si>
  <si>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</si>
  <si>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</si>
  <si>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</si>
  <si>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</si>
  <si>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</si>
  <si>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</si>
  <si>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</si>
  <si>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</si>
  <si>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</si>
  <si>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</si>
  <si>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</si>
  <si>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</si>
  <si>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</si>
  <si>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</si>
  <si>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</si>
  <si>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</si>
  <si>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</si>
  <si>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</si>
  <si>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</si>
  <si>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</si>
  <si>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</si>
  <si>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</si>
  <si>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</si>
  <si>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</si>
  <si>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</si>
  <si>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</si>
  <si>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</si>
  <si>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</si>
  <si>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</si>
  <si>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</si>
  <si>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</si>
  <si>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</si>
  <si>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</si>
  <si>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</si>
  <si>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</si>
  <si>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94</t>
  </si>
  <si>
    <t xml:space="preserve">Alte servicii in domeniile locuintelor, serviciilor si dezvoltarii comunale </t>
  </si>
  <si>
    <t>70.02.50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</si>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</sst>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AA307-E91B-415F-A914-560302BC9D9A}">
  <dimension ref="A1:T10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D13+D19+D22+D38+D43</f>
        <v>448220</v>
      </c>
      <c r="E12" s="11">
        <f>E13+E19+E22+E38+E43</f>
        <v>257220</v>
      </c>
      <c r="F12" s="11">
        <f>F13+F19+F22+F38+F43</f>
        <v>5821600</v>
      </c>
      <c r="G12" s="11">
        <f>G13+G19+G22+G38+G43</f>
        <v>3180420</v>
      </c>
      <c r="H12" s="11">
        <f>H13+H19+H22+H38+H43</f>
        <v>3180420</v>
      </c>
      <c r="I12" s="11">
        <f>I13+I19+I22+I38+I43</f>
        <v>3180420</v>
      </c>
      <c r="J12" s="11">
        <f>J13+J19+J22+J38+J43</f>
        <v>2563813</v>
      </c>
      <c r="K12" s="11">
        <f>I12-J12</f>
        <v>616607</v>
      </c>
      <c r="L12" s="11">
        <f>L13+L19+L22+L38+L43</f>
        <v>2963621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50000</v>
      </c>
      <c r="E13" s="11">
        <f>E14+E17</f>
        <v>0</v>
      </c>
      <c r="F13" s="11">
        <f>F14+F17</f>
        <v>1619500</v>
      </c>
      <c r="G13" s="11">
        <f>G14+G17</f>
        <v>817500</v>
      </c>
      <c r="H13" s="11">
        <f>H14+H17</f>
        <v>817500</v>
      </c>
      <c r="I13" s="11">
        <f>I14+I17</f>
        <v>817500</v>
      </c>
      <c r="J13" s="11">
        <f>J14+J17</f>
        <v>596866</v>
      </c>
      <c r="K13" s="11">
        <f>I13-J13</f>
        <v>220634</v>
      </c>
      <c r="L13" s="11">
        <f>L14+L17</f>
        <v>654720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50000</v>
      </c>
      <c r="E14" s="11">
        <f>E15</f>
        <v>0</v>
      </c>
      <c r="F14" s="11">
        <f>F15</f>
        <v>1619500</v>
      </c>
      <c r="G14" s="11">
        <f>G15</f>
        <v>817500</v>
      </c>
      <c r="H14" s="11">
        <f>H15</f>
        <v>817500</v>
      </c>
      <c r="I14" s="11">
        <f>I15</f>
        <v>817500</v>
      </c>
      <c r="J14" s="11">
        <f>J15</f>
        <v>596866</v>
      </c>
      <c r="K14" s="11">
        <f>I14-J14</f>
        <v>220634</v>
      </c>
      <c r="L14" s="11">
        <f>L15</f>
        <v>652245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50000</v>
      </c>
      <c r="E15" s="11">
        <f>E16</f>
        <v>0</v>
      </c>
      <c r="F15" s="11">
        <f>F16</f>
        <v>1619500</v>
      </c>
      <c r="G15" s="11">
        <f>G16</f>
        <v>817500</v>
      </c>
      <c r="H15" s="11">
        <f>H16</f>
        <v>817500</v>
      </c>
      <c r="I15" s="11">
        <f>I16</f>
        <v>817500</v>
      </c>
      <c r="J15" s="11">
        <f>J16</f>
        <v>596866</v>
      </c>
      <c r="K15" s="11">
        <f>I15-J15</f>
        <v>220634</v>
      </c>
      <c r="L15" s="11">
        <f>L16</f>
        <v>652245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50000</v>
      </c>
      <c r="E16" s="11">
        <v>0</v>
      </c>
      <c r="F16" s="11">
        <v>1619500</v>
      </c>
      <c r="G16" s="11">
        <v>817500</v>
      </c>
      <c r="H16" s="11">
        <v>817500</v>
      </c>
      <c r="I16" s="11">
        <v>817500</v>
      </c>
      <c r="J16" s="11">
        <v>596866</v>
      </c>
      <c r="K16" s="11">
        <f>I16-J16</f>
        <v>220634</v>
      </c>
      <c r="L16" s="11">
        <v>652245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2475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2475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40500</v>
      </c>
      <c r="G19" s="11">
        <f>+G20</f>
        <v>29000</v>
      </c>
      <c r="H19" s="11">
        <f>+H20</f>
        <v>29000</v>
      </c>
      <c r="I19" s="11">
        <f>+I20</f>
        <v>29000</v>
      </c>
      <c r="J19" s="11">
        <f>+J20</f>
        <v>23445</v>
      </c>
      <c r="K19" s="11">
        <f>I19-J19</f>
        <v>5555</v>
      </c>
      <c r="L19" s="11">
        <f>+L20</f>
        <v>19581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40500</v>
      </c>
      <c r="G20" s="11">
        <f>+G21</f>
        <v>29000</v>
      </c>
      <c r="H20" s="11">
        <f>+H21</f>
        <v>29000</v>
      </c>
      <c r="I20" s="11">
        <f>+I21</f>
        <v>29000</v>
      </c>
      <c r="J20" s="11">
        <f>+J21</f>
        <v>23445</v>
      </c>
      <c r="K20" s="11">
        <f>I20-J20</f>
        <v>5555</v>
      </c>
      <c r="L20" s="11">
        <f>+L21</f>
        <v>19581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40500</v>
      </c>
      <c r="G21" s="11">
        <v>29000</v>
      </c>
      <c r="H21" s="11">
        <v>29000</v>
      </c>
      <c r="I21" s="11">
        <v>29000</v>
      </c>
      <c r="J21" s="11">
        <v>23445</v>
      </c>
      <c r="K21" s="11">
        <f>I21-J21</f>
        <v>5555</v>
      </c>
      <c r="L21" s="11">
        <v>19581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D23+D27+D30+D33</f>
        <v>140000</v>
      </c>
      <c r="E22" s="11">
        <f>E23+E27+E30+E33</f>
        <v>70000</v>
      </c>
      <c r="F22" s="11">
        <f>F23+F27+F30+F33</f>
        <v>2616330</v>
      </c>
      <c r="G22" s="11">
        <f>G23+G27+G30+G33</f>
        <v>1329030</v>
      </c>
      <c r="H22" s="11">
        <f>H23+H27+H30+H33</f>
        <v>1329030</v>
      </c>
      <c r="I22" s="11">
        <f>I23+I27+I30+I33</f>
        <v>1329030</v>
      </c>
      <c r="J22" s="11">
        <f>J23+J27+J30+J33</f>
        <v>1113908</v>
      </c>
      <c r="K22" s="11">
        <f>I22-J22</f>
        <v>215122</v>
      </c>
      <c r="L22" s="11">
        <f>L23+L27+L30+L33</f>
        <v>1479132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+D24+D26</f>
        <v>140000</v>
      </c>
      <c r="E23" s="11">
        <f>+E24+E26</f>
        <v>70000</v>
      </c>
      <c r="F23" s="11">
        <f>+F24+F26</f>
        <v>741000</v>
      </c>
      <c r="G23" s="11">
        <f>+G24+G26</f>
        <v>404000</v>
      </c>
      <c r="H23" s="11">
        <f>+H24+H26</f>
        <v>404000</v>
      </c>
      <c r="I23" s="11">
        <f>+I24+I26</f>
        <v>404000</v>
      </c>
      <c r="J23" s="11">
        <f>+J24+J26</f>
        <v>246679</v>
      </c>
      <c r="K23" s="11">
        <f>I23-J23</f>
        <v>157321</v>
      </c>
      <c r="L23" s="11">
        <f>+L24+L26</f>
        <v>620004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140000</v>
      </c>
      <c r="E24" s="11">
        <f>E25</f>
        <v>70000</v>
      </c>
      <c r="F24" s="11">
        <f>F25</f>
        <v>585000</v>
      </c>
      <c r="G24" s="11">
        <f>G25</f>
        <v>311000</v>
      </c>
      <c r="H24" s="11">
        <f>H25</f>
        <v>311000</v>
      </c>
      <c r="I24" s="11">
        <f>I25</f>
        <v>311000</v>
      </c>
      <c r="J24" s="11">
        <f>J25</f>
        <v>184082</v>
      </c>
      <c r="K24" s="11">
        <f>I24-J24</f>
        <v>126918</v>
      </c>
      <c r="L24" s="11">
        <f>L25</f>
        <v>554010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140000</v>
      </c>
      <c r="E25" s="11">
        <v>70000</v>
      </c>
      <c r="F25" s="11">
        <v>585000</v>
      </c>
      <c r="G25" s="11">
        <v>311000</v>
      </c>
      <c r="H25" s="11">
        <v>311000</v>
      </c>
      <c r="I25" s="11">
        <v>311000</v>
      </c>
      <c r="J25" s="11">
        <v>184082</v>
      </c>
      <c r="K25" s="11">
        <f>I25-J25</f>
        <v>126918</v>
      </c>
      <c r="L25" s="11">
        <v>554010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156000</v>
      </c>
      <c r="G26" s="11">
        <v>93000</v>
      </c>
      <c r="H26" s="11">
        <v>93000</v>
      </c>
      <c r="I26" s="11">
        <v>93000</v>
      </c>
      <c r="J26" s="11">
        <v>62597</v>
      </c>
      <c r="K26" s="11">
        <f>I26-J26</f>
        <v>30403</v>
      </c>
      <c r="L26" s="11">
        <v>65994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f>+D28</f>
        <v>0</v>
      </c>
      <c r="E27" s="11">
        <f>+E28</f>
        <v>0</v>
      </c>
      <c r="F27" s="11">
        <f>+F28</f>
        <v>180000</v>
      </c>
      <c r="G27" s="11">
        <f>+G28</f>
        <v>102400</v>
      </c>
      <c r="H27" s="11">
        <f>+H28</f>
        <v>102400</v>
      </c>
      <c r="I27" s="11">
        <f>+I28</f>
        <v>102400</v>
      </c>
      <c r="J27" s="11">
        <f>+J28</f>
        <v>78754</v>
      </c>
      <c r="K27" s="11">
        <f>I27-J27</f>
        <v>23646</v>
      </c>
      <c r="L27" s="11">
        <f>+L28</f>
        <v>66874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180000</v>
      </c>
      <c r="G28" s="11">
        <f>G29</f>
        <v>102400</v>
      </c>
      <c r="H28" s="11">
        <f>H29</f>
        <v>102400</v>
      </c>
      <c r="I28" s="11">
        <f>I29</f>
        <v>102400</v>
      </c>
      <c r="J28" s="11">
        <f>J29</f>
        <v>78754</v>
      </c>
      <c r="K28" s="11">
        <f>I28-J28</f>
        <v>23646</v>
      </c>
      <c r="L28" s="11">
        <f>L29</f>
        <v>66874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180000</v>
      </c>
      <c r="G29" s="11">
        <v>102400</v>
      </c>
      <c r="H29" s="11">
        <v>102400</v>
      </c>
      <c r="I29" s="11">
        <v>102400</v>
      </c>
      <c r="J29" s="11">
        <v>78754</v>
      </c>
      <c r="K29" s="11">
        <f>I29-J29</f>
        <v>23646</v>
      </c>
      <c r="L29" s="11">
        <v>66874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108000</v>
      </c>
      <c r="G30" s="11">
        <f>G31</f>
        <v>58000</v>
      </c>
      <c r="H30" s="11">
        <f>H31</f>
        <v>58000</v>
      </c>
      <c r="I30" s="11">
        <f>I31</f>
        <v>58000</v>
      </c>
      <c r="J30" s="11">
        <f>J31</f>
        <v>47574</v>
      </c>
      <c r="K30" s="11">
        <f>I30-J30</f>
        <v>10426</v>
      </c>
      <c r="L30" s="11">
        <f>L31</f>
        <v>48603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108000</v>
      </c>
      <c r="G31" s="11">
        <f>G32</f>
        <v>58000</v>
      </c>
      <c r="H31" s="11">
        <f>H32</f>
        <v>58000</v>
      </c>
      <c r="I31" s="11">
        <f>I32</f>
        <v>58000</v>
      </c>
      <c r="J31" s="11">
        <f>J32</f>
        <v>47574</v>
      </c>
      <c r="K31" s="11">
        <f>I31-J31</f>
        <v>10426</v>
      </c>
      <c r="L31" s="11">
        <f>L32</f>
        <v>48603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108000</v>
      </c>
      <c r="G32" s="11">
        <v>58000</v>
      </c>
      <c r="H32" s="11">
        <v>58000</v>
      </c>
      <c r="I32" s="11">
        <v>58000</v>
      </c>
      <c r="J32" s="11">
        <v>47574</v>
      </c>
      <c r="K32" s="11">
        <f>I32-J32</f>
        <v>10426</v>
      </c>
      <c r="L32" s="11">
        <v>48603</v>
      </c>
    </row>
    <row r="33" spans="1:12" s="6" customFormat="1" ht="33" x14ac:dyDescent="0.25">
      <c r="A33" s="10" t="s">
        <v>81</v>
      </c>
      <c r="B33" s="10" t="s">
        <v>82</v>
      </c>
      <c r="C33" s="10" t="s">
        <v>83</v>
      </c>
      <c r="D33" s="11">
        <f>+D34+D36</f>
        <v>0</v>
      </c>
      <c r="E33" s="11">
        <f>+E34+E36</f>
        <v>0</v>
      </c>
      <c r="F33" s="11">
        <f>+F34+F36</f>
        <v>1587330</v>
      </c>
      <c r="G33" s="11">
        <f>+G34+G36</f>
        <v>764630</v>
      </c>
      <c r="H33" s="11">
        <f>+H34+H36</f>
        <v>764630</v>
      </c>
      <c r="I33" s="11">
        <f>+I34+I36</f>
        <v>764630</v>
      </c>
      <c r="J33" s="11">
        <f>+J34+J36</f>
        <v>740901</v>
      </c>
      <c r="K33" s="11">
        <f>I33-J33</f>
        <v>23729</v>
      </c>
      <c r="L33" s="11">
        <f>+L34+L36</f>
        <v>743651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1358000</v>
      </c>
      <c r="G34" s="11">
        <f>G35</f>
        <v>644800</v>
      </c>
      <c r="H34" s="11">
        <f>H35</f>
        <v>644800</v>
      </c>
      <c r="I34" s="11">
        <f>I35</f>
        <v>644800</v>
      </c>
      <c r="J34" s="11">
        <f>J35</f>
        <v>630778</v>
      </c>
      <c r="K34" s="11">
        <f>I34-J34</f>
        <v>14022</v>
      </c>
      <c r="L34" s="11">
        <f>L35</f>
        <v>637260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1358000</v>
      </c>
      <c r="G35" s="11">
        <v>644800</v>
      </c>
      <c r="H35" s="11">
        <v>644800</v>
      </c>
      <c r="I35" s="11">
        <v>644800</v>
      </c>
      <c r="J35" s="11">
        <v>630778</v>
      </c>
      <c r="K35" s="11">
        <f>I35-J35</f>
        <v>14022</v>
      </c>
      <c r="L35" s="11">
        <v>637260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229330</v>
      </c>
      <c r="G36" s="11">
        <f>G37</f>
        <v>119830</v>
      </c>
      <c r="H36" s="11">
        <f>H37</f>
        <v>119830</v>
      </c>
      <c r="I36" s="11">
        <f>I37</f>
        <v>119830</v>
      </c>
      <c r="J36" s="11">
        <f>J37</f>
        <v>110123</v>
      </c>
      <c r="K36" s="11">
        <f>I36-J36</f>
        <v>9707</v>
      </c>
      <c r="L36" s="11">
        <f>L37</f>
        <v>106391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229330</v>
      </c>
      <c r="G37" s="11">
        <v>119830</v>
      </c>
      <c r="H37" s="11">
        <v>119830</v>
      </c>
      <c r="I37" s="11">
        <v>119830</v>
      </c>
      <c r="J37" s="11">
        <v>110123</v>
      </c>
      <c r="K37" s="11">
        <f>I37-J37</f>
        <v>9707</v>
      </c>
      <c r="L37" s="11">
        <v>106391</v>
      </c>
    </row>
    <row r="38" spans="1:12" s="6" customFormat="1" ht="33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570500</v>
      </c>
      <c r="G38" s="11">
        <f>G39</f>
        <v>374000</v>
      </c>
      <c r="H38" s="11">
        <f>H39</f>
        <v>374000</v>
      </c>
      <c r="I38" s="11">
        <f>I39</f>
        <v>374000</v>
      </c>
      <c r="J38" s="11">
        <f>J39</f>
        <v>347036</v>
      </c>
      <c r="K38" s="11">
        <f>I38-J38</f>
        <v>26964</v>
      </c>
      <c r="L38" s="11">
        <f>L39</f>
        <v>510413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+D40+D42</f>
        <v>0</v>
      </c>
      <c r="E39" s="11">
        <f>+E40+E42</f>
        <v>0</v>
      </c>
      <c r="F39" s="11">
        <f>+F40+F42</f>
        <v>570500</v>
      </c>
      <c r="G39" s="11">
        <f>+G40+G42</f>
        <v>374000</v>
      </c>
      <c r="H39" s="11">
        <f>+H40+H42</f>
        <v>374000</v>
      </c>
      <c r="I39" s="11">
        <f>+I40+I42</f>
        <v>374000</v>
      </c>
      <c r="J39" s="11">
        <f>+J40+J42</f>
        <v>347036</v>
      </c>
      <c r="K39" s="11">
        <f>I39-J39</f>
        <v>26964</v>
      </c>
      <c r="L39" s="11">
        <f>+L40+L42</f>
        <v>510413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0</v>
      </c>
      <c r="G40" s="11">
        <f>G41</f>
        <v>0</v>
      </c>
      <c r="H40" s="11">
        <f>H41</f>
        <v>0</v>
      </c>
      <c r="I40" s="11">
        <f>I41</f>
        <v>0</v>
      </c>
      <c r="J40" s="11">
        <f>J41</f>
        <v>0</v>
      </c>
      <c r="K40" s="11">
        <f>I40-J40</f>
        <v>0</v>
      </c>
      <c r="L40" s="11">
        <f>L41</f>
        <v>810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810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570500</v>
      </c>
      <c r="G42" s="11">
        <v>374000</v>
      </c>
      <c r="H42" s="11">
        <v>374000</v>
      </c>
      <c r="I42" s="11">
        <v>374000</v>
      </c>
      <c r="J42" s="11">
        <v>347036</v>
      </c>
      <c r="K42" s="11">
        <f>I42-J42</f>
        <v>26964</v>
      </c>
      <c r="L42" s="11">
        <v>509603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</f>
        <v>258220</v>
      </c>
      <c r="E43" s="11">
        <f>+E44</f>
        <v>187220</v>
      </c>
      <c r="F43" s="11">
        <f>+F44</f>
        <v>974770</v>
      </c>
      <c r="G43" s="11">
        <f>+G44</f>
        <v>630890</v>
      </c>
      <c r="H43" s="11">
        <f>+H44</f>
        <v>630890</v>
      </c>
      <c r="I43" s="11">
        <f>+I44</f>
        <v>630890</v>
      </c>
      <c r="J43" s="11">
        <f>+J44</f>
        <v>482558</v>
      </c>
      <c r="K43" s="11">
        <f>I43-J43</f>
        <v>148332</v>
      </c>
      <c r="L43" s="11">
        <f>+L44</f>
        <v>299775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258220</v>
      </c>
      <c r="E44" s="11">
        <f>E45</f>
        <v>187220</v>
      </c>
      <c r="F44" s="11">
        <f>F45</f>
        <v>974770</v>
      </c>
      <c r="G44" s="11">
        <f>G45</f>
        <v>630890</v>
      </c>
      <c r="H44" s="11">
        <f>H45</f>
        <v>630890</v>
      </c>
      <c r="I44" s="11">
        <f>I45</f>
        <v>630890</v>
      </c>
      <c r="J44" s="11">
        <f>J45</f>
        <v>482558</v>
      </c>
      <c r="K44" s="11">
        <f>I44-J44</f>
        <v>148332</v>
      </c>
      <c r="L44" s="11">
        <f>L45</f>
        <v>299775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258220</v>
      </c>
      <c r="E45" s="11">
        <f>E46</f>
        <v>187220</v>
      </c>
      <c r="F45" s="11">
        <f>F46</f>
        <v>974770</v>
      </c>
      <c r="G45" s="11">
        <f>G46</f>
        <v>630890</v>
      </c>
      <c r="H45" s="11">
        <f>H46</f>
        <v>630890</v>
      </c>
      <c r="I45" s="11">
        <f>I46</f>
        <v>630890</v>
      </c>
      <c r="J45" s="11">
        <f>J46</f>
        <v>482558</v>
      </c>
      <c r="K45" s="11">
        <f>I45-J45</f>
        <v>148332</v>
      </c>
      <c r="L45" s="11">
        <f>L46</f>
        <v>299775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258220</v>
      </c>
      <c r="E46" s="11">
        <v>187220</v>
      </c>
      <c r="F46" s="11">
        <v>974770</v>
      </c>
      <c r="G46" s="11">
        <v>630890</v>
      </c>
      <c r="H46" s="11">
        <v>630890</v>
      </c>
      <c r="I46" s="11">
        <v>630890</v>
      </c>
      <c r="J46" s="11">
        <v>482558</v>
      </c>
      <c r="K46" s="11">
        <f>I46-J46</f>
        <v>148332</v>
      </c>
      <c r="L46" s="11">
        <v>299775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1698</v>
      </c>
      <c r="K47" s="11">
        <f>I47-J47</f>
        <v>-1698</v>
      </c>
      <c r="L47" s="11">
        <v>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1698</v>
      </c>
      <c r="K48" s="11">
        <f>I48-J48</f>
        <v>-1698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1608</v>
      </c>
      <c r="K49" s="11">
        <f>I49-J49</f>
        <v>-1608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90</v>
      </c>
      <c r="K50" s="11">
        <f>I50-J50</f>
        <v>-90</v>
      </c>
      <c r="L50" s="11">
        <v>0</v>
      </c>
    </row>
    <row r="51" spans="1:12" s="6" customFormat="1" x14ac:dyDescent="0.25">
      <c r="A51" s="8"/>
      <c r="B51" s="8"/>
      <c r="C51" s="8"/>
      <c r="D51" s="9"/>
      <c r="E51" s="9"/>
      <c r="F51" s="9"/>
      <c r="G51" s="9"/>
      <c r="H51" s="9"/>
      <c r="I51" s="9"/>
      <c r="J51" s="9"/>
      <c r="K51" s="9"/>
      <c r="L51" s="9"/>
    </row>
    <row r="52" spans="1:12" x14ac:dyDescent="0.25">
      <c r="A52" s="13" t="s">
        <v>135</v>
      </c>
      <c r="B52" s="13"/>
      <c r="C52" s="13"/>
      <c r="D52" s="13"/>
      <c r="E52" s="13"/>
      <c r="F52" s="13"/>
      <c r="G52" s="13"/>
      <c r="H52" s="13"/>
      <c r="I52" s="13" t="s">
        <v>137</v>
      </c>
      <c r="J52" s="13"/>
      <c r="K52" s="13"/>
      <c r="L52" s="13"/>
    </row>
    <row r="53" spans="1:12" x14ac:dyDescent="0.25">
      <c r="A53" s="3" t="s">
        <v>136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103" spans="1:20" x14ac:dyDescent="0.25">
      <c r="A103" s="12"/>
      <c r="B103" s="12"/>
      <c r="C103" s="12"/>
      <c r="D103" s="12"/>
      <c r="I103" s="12"/>
      <c r="J103" s="12"/>
      <c r="K103" s="12"/>
      <c r="L103" s="12"/>
      <c r="Q103" s="12"/>
      <c r="R103" s="12"/>
      <c r="S103" s="12"/>
      <c r="T103" s="12"/>
    </row>
  </sheetData>
  <mergeCells count="24">
    <mergeCell ref="K6:K10"/>
    <mergeCell ref="L6:L10"/>
    <mergeCell ref="A52:D52"/>
    <mergeCell ref="A53:D53"/>
    <mergeCell ref="E52:H52"/>
    <mergeCell ref="E53:H53"/>
    <mergeCell ref="I52:L52"/>
    <mergeCell ref="I53:L5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2022-08-10T06:26:54Z</dcterms:created>
  <dcterms:modified xsi:type="dcterms:W3CDTF">2022-08-10T06:26:57Z</dcterms:modified>
</cp:coreProperties>
</file>